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пс\"/>
    </mc:Choice>
  </mc:AlternateContent>
  <bookViews>
    <workbookView xWindow="0" yWindow="0" windowWidth="19200" windowHeight="11490"/>
  </bookViews>
  <sheets>
    <sheet name="2019 год 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C163" i="1" l="1"/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" i="2"/>
  <c r="B19" i="1" l="1"/>
  <c r="B12" i="1"/>
</calcChain>
</file>

<file path=xl/sharedStrings.xml><?xml version="1.0" encoding="utf-8"?>
<sst xmlns="http://schemas.openxmlformats.org/spreadsheetml/2006/main" count="212" uniqueCount="168">
  <si>
    <t>Итого</t>
  </si>
  <si>
    <t>Приход за год</t>
  </si>
  <si>
    <t xml:space="preserve">Расход за год </t>
  </si>
  <si>
    <t>Наименование на  русском языке</t>
  </si>
  <si>
    <t>количество</t>
  </si>
  <si>
    <t xml:space="preserve">бюджет </t>
  </si>
  <si>
    <t>Вата 25г</t>
  </si>
  <si>
    <t>Салфетка спиртовая</t>
  </si>
  <si>
    <t>Дистиллированная вода 1 литр</t>
  </si>
  <si>
    <t>Бинт нестерильный 5х10</t>
  </si>
  <si>
    <t>Спасатель форте мазь</t>
  </si>
  <si>
    <t>Супрастин 25 мг</t>
  </si>
  <si>
    <t>Эуфиллин 24 мг</t>
  </si>
  <si>
    <t>Фито чай(грудной сбор)</t>
  </si>
  <si>
    <t>сироп шиповника</t>
  </si>
  <si>
    <t>Преднизалон 30 мг</t>
  </si>
  <si>
    <t>Гематоген с витамином 40 гр</t>
  </si>
  <si>
    <t>Мазь оксолиновая 0,25%, 10гр. (тюбик)</t>
  </si>
  <si>
    <t>Адреналин 0,18 1 мл № 10</t>
  </si>
  <si>
    <t>Аскорбиновая кислота</t>
  </si>
  <si>
    <t>Валидол 0,06 № 10</t>
  </si>
  <si>
    <t>Шпатель для языка</t>
  </si>
  <si>
    <t>Термометр ртутный</t>
  </si>
  <si>
    <t>Уголь активированный 0.25 № 10</t>
  </si>
  <si>
    <t>Масло эфирное(в ассортименте)</t>
  </si>
  <si>
    <t>Лампа бактерицидная F 30 TB</t>
  </si>
  <si>
    <t>Ибуфен суспензия 100 мл</t>
  </si>
  <si>
    <t>Спирт этиловый 70% 50</t>
  </si>
  <si>
    <t>Перекись водорода, раствор 3%,90мл.</t>
  </si>
  <si>
    <t>Йод 5% 20 мл</t>
  </si>
  <si>
    <t>Бриллиант зел 1 % 20 мл</t>
  </si>
  <si>
    <t>Новокаин 0,5 % 5мл № 10</t>
  </si>
  <si>
    <t>Простынь одноразовая</t>
  </si>
  <si>
    <t>Отбеливатель для белья (0,2)</t>
  </si>
  <si>
    <t>Мыло жидкое 5л.</t>
  </si>
  <si>
    <t>Средство для мытья стекол и зеркал</t>
  </si>
  <si>
    <t>Паста чистещая порошкообразная (0,3)</t>
  </si>
  <si>
    <t>Салфетки бумажные 100</t>
  </si>
  <si>
    <t>Мыло хозяйственное 72% (200г)</t>
  </si>
  <si>
    <t>Освежитель воздуха (0,3)</t>
  </si>
  <si>
    <t>Щетка металическая для мытья посуды</t>
  </si>
  <si>
    <t>Бумажные полотенца</t>
  </si>
  <si>
    <t>Перчатки резиновые плотные (L-XL)</t>
  </si>
  <si>
    <t>Бумага печатная А4 (500листов)</t>
  </si>
  <si>
    <t>Ватман белый чертежный А1</t>
  </si>
  <si>
    <t>Файлы А4 плотные 11 Ring</t>
  </si>
  <si>
    <t>Папка скорошиватель пластиковая А4</t>
  </si>
  <si>
    <t>Лоток пластиковый 4-х секционный</t>
  </si>
  <si>
    <t>Смеситель для кухни KЛС28-КО4В</t>
  </si>
  <si>
    <t>Смеситель с душем ВДС</t>
  </si>
  <si>
    <t>Замок накладной</t>
  </si>
  <si>
    <t>Веник Саго</t>
  </si>
  <si>
    <t>Щетка ерш для унитаза</t>
  </si>
  <si>
    <t>Саморезы</t>
  </si>
  <si>
    <t>Гвозди</t>
  </si>
  <si>
    <t>Метла</t>
  </si>
  <si>
    <t>Смеситель для детской раковины</t>
  </si>
  <si>
    <t>Стекло М"</t>
  </si>
  <si>
    <t>Краска-эмаль ПФ-115 (10 кг)</t>
  </si>
  <si>
    <t>Известь белая не гашенная</t>
  </si>
  <si>
    <t>Гипсовая смесь</t>
  </si>
  <si>
    <t>Шпаклевка финишная</t>
  </si>
  <si>
    <t>Растворитель 5л уайтспирит</t>
  </si>
  <si>
    <t>Коллер цветной</t>
  </si>
  <si>
    <t>Клей ПВА(банка)</t>
  </si>
  <si>
    <t>Фанера 4х слойная 1,5х1,8</t>
  </si>
  <si>
    <t>Посуда</t>
  </si>
  <si>
    <t>Тарелка мелкая</t>
  </si>
  <si>
    <t>Тарелка глубокая</t>
  </si>
  <si>
    <t>Таз эмалированный 15л</t>
  </si>
  <si>
    <t>Ковш эмалированный 1,5 лит.</t>
  </si>
  <si>
    <t>Услуги банка</t>
  </si>
  <si>
    <t>Вывоз мусора</t>
  </si>
  <si>
    <t>Дератизация и дезинсекция</t>
  </si>
  <si>
    <t>Обслуживание пожарной сигнализации</t>
  </si>
  <si>
    <t>Обслуживание оргтехники и ремонт, заправка и замена катрейджей лазерных и струйных принтеров</t>
  </si>
  <si>
    <t>Обслуживание видеонаблюдения</t>
  </si>
  <si>
    <t>Поверка огнетушителей</t>
  </si>
  <si>
    <t>Считывание и обработка архивов тепловычислителя</t>
  </si>
  <si>
    <t>Производственный контроль детского сада № 5 «Еркетай» </t>
  </si>
  <si>
    <t>Захоронение коммунальных отходов</t>
  </si>
  <si>
    <t>Детского сада  № 5 "Еркетай"</t>
  </si>
  <si>
    <t>2 616 000 + 600 000 = 3 216 000 тенге</t>
  </si>
  <si>
    <t>Заработная плата  - 2 900 430 тенге</t>
  </si>
  <si>
    <t xml:space="preserve"> Социальный налог - 171 751 тенге</t>
  </si>
  <si>
    <t xml:space="preserve"> Социальные отчисления  - 89 244  тенге</t>
  </si>
  <si>
    <t xml:space="preserve"> Обяз.социальное медицинское страхование -53 838 тенге.</t>
  </si>
  <si>
    <t>ИТОГО расхода на зар.плату и налоги - 3 215 263 тенге</t>
  </si>
  <si>
    <t>Расход   за 10 месяцев   2020  год    бюджетных средств</t>
  </si>
  <si>
    <t>План государственных закупок на 2020 год</t>
  </si>
  <si>
    <t>Цемент</t>
  </si>
  <si>
    <t>Моющее универсальное средство порошкообразное (0,4)</t>
  </si>
  <si>
    <t>Мыло детское без парфюмированных добавок на травах</t>
  </si>
  <si>
    <t>Стиральный порошок универсальный, порошкообразный 3 в одном</t>
  </si>
  <si>
    <t>Средство для мытья посуды гелеобразное (1 литр)</t>
  </si>
  <si>
    <t>Туалетная бумага длина рулона 53м, ширина рулона 92мм, без гильзы, однослойная,без перфорации</t>
  </si>
  <si>
    <t>Лампа люминесцентная ЛБ40</t>
  </si>
  <si>
    <t>Лампа светодиодная тип цоколя Е27, мощность 13 Вт</t>
  </si>
  <si>
    <t>Мыльница из пластика</t>
  </si>
  <si>
    <t>Крышка-сиденье для унитаза, пластиковая детская</t>
  </si>
  <si>
    <t>Шланг поливочный</t>
  </si>
  <si>
    <t>Бокал стеклянный 200 мл</t>
  </si>
  <si>
    <t>Кастрюля эмалированная на 2 литра</t>
  </si>
  <si>
    <t>Кастрюля эмалированная на 3 литра</t>
  </si>
  <si>
    <t>Кастрюля эмалированная на 5 литра</t>
  </si>
  <si>
    <t>Кастрюля алюминивая на 10 литров</t>
  </si>
  <si>
    <t>Нож кухонный</t>
  </si>
  <si>
    <t>Ведро пластиковое</t>
  </si>
  <si>
    <t>Ведро эмалированное с крышкой</t>
  </si>
  <si>
    <t>Доска разделочная деревянная</t>
  </si>
  <si>
    <t>Мантоварка алюминивая</t>
  </si>
  <si>
    <t>Дез-хлор, дезинфицирующее средство. Доставка до места, оплата доставки входит в стоимость товара. Сертификат качества.</t>
  </si>
  <si>
    <t>Линолеум</t>
  </si>
  <si>
    <t>Перчатки латексные м</t>
  </si>
  <si>
    <t>мезатон раствор</t>
  </si>
  <si>
    <t>Тонометр ручной</t>
  </si>
  <si>
    <t>Тонометр полуавтомат</t>
  </si>
  <si>
    <t>Бланки А3 1/4</t>
  </si>
  <si>
    <t>Журнал 150л 1/8</t>
  </si>
  <si>
    <t>Игрушки в ассортименте</t>
  </si>
  <si>
    <t>"Доска напольная окрашеная + набор букв и цифр</t>
  </si>
  <si>
    <t>Бланки дипломов</t>
  </si>
  <si>
    <t>Услуги по предоставлению доступа к информационным ресурсам</t>
  </si>
  <si>
    <t>Услуга сантехнического обслуживания</t>
  </si>
  <si>
    <t>Семинар: «Организация электронных государственных закупок с учетом изменений в 2020 году. Практика применения Новых правил осуществления государственных закупок. Минимизация нарушений в государственных закупках»</t>
  </si>
  <si>
    <t>Услуга камерной дезинфекции постельных принадлежностей</t>
  </si>
  <si>
    <t>Контейнер ЕДПО-5-01</t>
  </si>
  <si>
    <t>Перчатки VM нитрил.р-р L</t>
  </si>
  <si>
    <t>Коробка для безопасной утилизации шприцев (10л)</t>
  </si>
  <si>
    <t>Повторная опломбировка прибора учета ХПВ</t>
  </si>
  <si>
    <t>Ремонт стены в помещении бассейна</t>
  </si>
  <si>
    <t>Ремонт кровли беседки и песочницы</t>
  </si>
  <si>
    <t>Ремонт аварийной веранды</t>
  </si>
  <si>
    <t>Маска одноразовая</t>
  </si>
  <si>
    <t>Шприц №5 №2 №10</t>
  </si>
  <si>
    <t>Медосмотр сотрудников</t>
  </si>
  <si>
    <t>Ремонт туалета в 6 группе (Сантехнические работы)</t>
  </si>
  <si>
    <t>ремонт туалета в 6 группе(малярные работы)</t>
  </si>
  <si>
    <t>ремонт стены в помещении бассейна</t>
  </si>
  <si>
    <t>Демонтаж,монтаж тепловычислителя</t>
  </si>
  <si>
    <t>Подготовка к отопительному сезону</t>
  </si>
  <si>
    <t>2020  жылдың 10 айының   ақылы қызмет көрсетудің шығысы</t>
  </si>
  <si>
    <t>2020 жылына жоспарланған сомма    -3 800 000 теңге.</t>
  </si>
  <si>
    <t xml:space="preserve"> 10 ай ішінде жиналған-2 616  000 теңге</t>
  </si>
  <si>
    <t>оның ішінде:</t>
  </si>
  <si>
    <t>Жалақы</t>
  </si>
  <si>
    <t xml:space="preserve"> әлеуметтік салық</t>
  </si>
  <si>
    <t xml:space="preserve"> міндетті әлеуметтік медициналық сақтандыру</t>
  </si>
  <si>
    <t xml:space="preserve">жалпы </t>
  </si>
  <si>
    <t>2 айда қаражатты жинап алуға жоспарланды - 600 000</t>
  </si>
  <si>
    <t>Әлеуметтік аударылым</t>
  </si>
  <si>
    <t xml:space="preserve"> Міндетті әлеуметтік медициналық  сақтандыру</t>
  </si>
  <si>
    <t>142-  медикаменттерді сатып алу</t>
  </si>
  <si>
    <t>149- басқа тауарларды сатып алу</t>
  </si>
  <si>
    <t>ЖУҒЫШТАР</t>
  </si>
  <si>
    <t>Канцелярлық тауарлар</t>
  </si>
  <si>
    <t>Құрылыс материалдар</t>
  </si>
  <si>
    <t>қызуды өлшеуге арналған байланыссыз термометр</t>
  </si>
  <si>
    <t>169-басқа ағымдағы шығындар</t>
  </si>
  <si>
    <t>152-Байланыс қызмет төлемі</t>
  </si>
  <si>
    <t>Интернет,абонент төлемі,халықаралық әңгімелесу</t>
  </si>
  <si>
    <t>159- басқа жұмыстар мен қызмет көрсету</t>
  </si>
  <si>
    <t>151- коммуналдық қызмет көрсету</t>
  </si>
  <si>
    <t>жылу қуаты</t>
  </si>
  <si>
    <t>Электр қуаты</t>
  </si>
  <si>
    <t>сумен қамтамасыз ету және сарқынды суды тазарту</t>
  </si>
  <si>
    <t>Шаруашылық тауарлар</t>
  </si>
  <si>
    <t>Әлеуметтік салық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</si>
</sst>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>
      <protection locked="0"/>
    </xf>
  </cellStyleXfs>
  <cellXfs count="44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0" borderId="0" xfId="0" applyFont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wrapText="1"/>
    </xf>
    <xf numFmtId="0" fontId="12" fillId="0" borderId="2" xfId="0" applyFont="1" applyBorder="1" applyAlignment="1">
      <alignment horizontal="left" wrapText="1"/>
    </xf>
    <xf numFmtId="0" fontId="13" fillId="0" borderId="2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1" fillId="0" borderId="2" xfId="0" applyFont="1" applyBorder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/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0" fontId="19" fillId="0" borderId="3" xfId="0" applyFont="1" applyFill="1" applyBorder="1" applyAlignment="1">
      <alignment horizontal="right" vertical="center"/>
    </xf>
    <xf numFmtId="3" fontId="19" fillId="0" borderId="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1"/>
  <sheetViews>
    <sheetView tabSelected="1" workbookViewId="0">
      <selection activeCell="I28" sqref="I28"/>
    </sheetView>
  </sheetViews>
  <sheetFormatPr defaultRowHeight="15" x14ac:dyDescent="0.25"/>
  <cols>
    <col min="1" max="1" width="50.42578125" customWidth="1"/>
    <col min="2" max="2" width="15.7109375" customWidth="1"/>
    <col min="3" max="3" width="8.42578125" customWidth="1"/>
  </cols>
  <sheetData>
    <row r="1" spans="1:2" s="20" customFormat="1" ht="15.75" x14ac:dyDescent="0.25">
      <c r="A1" s="29" t="s">
        <v>81</v>
      </c>
      <c r="B1" s="30"/>
    </row>
    <row r="2" spans="1:2" s="20" customFormat="1" x14ac:dyDescent="0.25"/>
    <row r="3" spans="1:2" s="20" customFormat="1" ht="15.75" x14ac:dyDescent="0.25">
      <c r="A3" s="31" t="s">
        <v>141</v>
      </c>
      <c r="B3" s="32"/>
    </row>
    <row r="4" spans="1:2" s="20" customFormat="1" x14ac:dyDescent="0.25">
      <c r="A4" s="33"/>
      <c r="B4" s="33"/>
    </row>
    <row r="5" spans="1:2" s="20" customFormat="1" ht="15.75" x14ac:dyDescent="0.25">
      <c r="A5" s="34" t="s">
        <v>142</v>
      </c>
      <c r="B5" s="35"/>
    </row>
    <row r="6" spans="1:2" s="20" customFormat="1" ht="15.75" x14ac:dyDescent="0.25">
      <c r="A6" s="34" t="s">
        <v>143</v>
      </c>
      <c r="B6" s="36"/>
    </row>
    <row r="7" spans="1:2" s="20" customFormat="1" x14ac:dyDescent="0.25">
      <c r="A7" s="37" t="s">
        <v>144</v>
      </c>
      <c r="B7" s="37"/>
    </row>
    <row r="8" spans="1:2" s="20" customFormat="1" ht="15.75" x14ac:dyDescent="0.25">
      <c r="A8" s="38" t="s">
        <v>145</v>
      </c>
      <c r="B8" s="39">
        <v>2358190</v>
      </c>
    </row>
    <row r="9" spans="1:2" s="20" customFormat="1" ht="15.75" x14ac:dyDescent="0.25">
      <c r="A9" s="38" t="s">
        <v>146</v>
      </c>
      <c r="B9" s="39">
        <v>142471</v>
      </c>
    </row>
    <row r="10" spans="1:2" s="20" customFormat="1" ht="15.75" x14ac:dyDescent="0.25">
      <c r="A10" s="38" t="s">
        <v>150</v>
      </c>
      <c r="B10" s="39">
        <v>72164</v>
      </c>
    </row>
    <row r="11" spans="1:2" s="20" customFormat="1" ht="15.75" x14ac:dyDescent="0.25">
      <c r="A11" s="38" t="s">
        <v>147</v>
      </c>
      <c r="B11" s="40">
        <v>42894</v>
      </c>
    </row>
    <row r="12" spans="1:2" s="20" customFormat="1" ht="15.75" x14ac:dyDescent="0.25">
      <c r="A12" s="41" t="s">
        <v>148</v>
      </c>
      <c r="B12" s="42">
        <f>B8+B9+B10+B11</f>
        <v>2615719</v>
      </c>
    </row>
    <row r="13" spans="1:2" s="20" customFormat="1" x14ac:dyDescent="0.25">
      <c r="A13" s="43" t="s">
        <v>149</v>
      </c>
      <c r="B13" s="37"/>
    </row>
    <row r="14" spans="1:2" s="20" customFormat="1" x14ac:dyDescent="0.25">
      <c r="A14" s="37" t="s">
        <v>144</v>
      </c>
      <c r="B14" s="37"/>
    </row>
    <row r="15" spans="1:2" s="20" customFormat="1" ht="15.75" x14ac:dyDescent="0.25">
      <c r="A15" s="38" t="s">
        <v>145</v>
      </c>
      <c r="B15" s="39">
        <v>542240</v>
      </c>
    </row>
    <row r="16" spans="1:2" s="20" customFormat="1" ht="15.75" x14ac:dyDescent="0.25">
      <c r="A16" s="38" t="s">
        <v>167</v>
      </c>
      <c r="B16" s="39">
        <v>29280</v>
      </c>
    </row>
    <row r="17" spans="1:3" s="20" customFormat="1" ht="15.75" x14ac:dyDescent="0.25">
      <c r="A17" s="38" t="s">
        <v>150</v>
      </c>
      <c r="B17" s="39">
        <v>17080</v>
      </c>
    </row>
    <row r="18" spans="1:3" s="20" customFormat="1" ht="15.75" x14ac:dyDescent="0.25">
      <c r="A18" s="38" t="s">
        <v>151</v>
      </c>
      <c r="B18" s="40">
        <v>10944</v>
      </c>
    </row>
    <row r="19" spans="1:3" s="20" customFormat="1" ht="15.75" x14ac:dyDescent="0.25">
      <c r="A19" s="41" t="s">
        <v>0</v>
      </c>
      <c r="B19" s="42">
        <f>B15+B16+B17+B18</f>
        <v>599544</v>
      </c>
    </row>
    <row r="20" spans="1:3" ht="19.5" customHeight="1" x14ac:dyDescent="0.25">
      <c r="A20" s="6" t="s">
        <v>1</v>
      </c>
      <c r="B20" s="7"/>
      <c r="C20" s="5"/>
    </row>
    <row r="21" spans="1:3" x14ac:dyDescent="0.25">
      <c r="A21" s="7" t="s">
        <v>82</v>
      </c>
      <c r="B21" s="7"/>
      <c r="C21" s="5"/>
    </row>
    <row r="22" spans="1:3" x14ac:dyDescent="0.25">
      <c r="A22" s="7"/>
      <c r="B22" s="7"/>
      <c r="C22" s="5"/>
    </row>
    <row r="23" spans="1:3" x14ac:dyDescent="0.25">
      <c r="A23" s="6" t="s">
        <v>2</v>
      </c>
      <c r="B23" s="7"/>
      <c r="C23" s="5"/>
    </row>
    <row r="24" spans="1:3" x14ac:dyDescent="0.25">
      <c r="A24" s="7" t="s">
        <v>83</v>
      </c>
      <c r="B24" s="7"/>
      <c r="C24" s="5"/>
    </row>
    <row r="25" spans="1:3" x14ac:dyDescent="0.25">
      <c r="A25" s="7" t="s">
        <v>84</v>
      </c>
      <c r="B25" s="7"/>
      <c r="C25" s="5"/>
    </row>
    <row r="26" spans="1:3" x14ac:dyDescent="0.25">
      <c r="A26" s="7" t="s">
        <v>85</v>
      </c>
      <c r="B26" s="7"/>
      <c r="C26" s="5"/>
    </row>
    <row r="27" spans="1:3" x14ac:dyDescent="0.25">
      <c r="A27" s="7" t="s">
        <v>86</v>
      </c>
      <c r="B27" s="7"/>
      <c r="C27" s="5"/>
    </row>
    <row r="28" spans="1:3" x14ac:dyDescent="0.25">
      <c r="A28" s="7"/>
      <c r="B28" s="7"/>
      <c r="C28" s="5"/>
    </row>
    <row r="29" spans="1:3" x14ac:dyDescent="0.25">
      <c r="A29" s="8" t="s">
        <v>87</v>
      </c>
      <c r="B29" s="7"/>
      <c r="C29" s="5"/>
    </row>
    <row r="30" spans="1:3" x14ac:dyDescent="0.25">
      <c r="A30" s="5"/>
      <c r="B30" s="5"/>
      <c r="C30" s="5"/>
    </row>
    <row r="31" spans="1:3" x14ac:dyDescent="0.25">
      <c r="A31" s="9"/>
      <c r="B31" s="5"/>
      <c r="C31" s="5"/>
    </row>
    <row r="32" spans="1:3" x14ac:dyDescent="0.25">
      <c r="A32" s="5"/>
      <c r="B32" s="5"/>
      <c r="C32" s="5"/>
    </row>
    <row r="33" spans="1:3" ht="15.75" x14ac:dyDescent="0.25">
      <c r="A33" s="15" t="s">
        <v>88</v>
      </c>
      <c r="B33" s="16"/>
      <c r="C33" s="5"/>
    </row>
    <row r="34" spans="1:3" ht="15.75" x14ac:dyDescent="0.25">
      <c r="A34" s="10"/>
      <c r="B34" s="11"/>
      <c r="C34" s="5"/>
    </row>
    <row r="35" spans="1:3" ht="18.75" x14ac:dyDescent="0.3">
      <c r="A35" s="14" t="s">
        <v>89</v>
      </c>
      <c r="B35" s="14"/>
      <c r="C35" s="14"/>
    </row>
    <row r="36" spans="1:3" x14ac:dyDescent="0.25">
      <c r="A36" s="12" t="s">
        <v>3</v>
      </c>
      <c r="B36" s="3" t="s">
        <v>4</v>
      </c>
      <c r="C36" s="13" t="s">
        <v>5</v>
      </c>
    </row>
    <row r="37" spans="1:3" s="20" customFormat="1" x14ac:dyDescent="0.25">
      <c r="A37" s="28" t="s">
        <v>152</v>
      </c>
      <c r="B37" s="18"/>
      <c r="C37" s="18"/>
    </row>
    <row r="38" spans="1:3" x14ac:dyDescent="0.25">
      <c r="A38" s="1" t="s">
        <v>6</v>
      </c>
      <c r="B38" s="2">
        <v>20</v>
      </c>
      <c r="C38" s="2"/>
    </row>
    <row r="39" spans="1:3" x14ac:dyDescent="0.25">
      <c r="A39" s="1" t="s">
        <v>7</v>
      </c>
      <c r="B39" s="2">
        <v>200</v>
      </c>
      <c r="C39" s="2"/>
    </row>
    <row r="40" spans="1:3" x14ac:dyDescent="0.25">
      <c r="A40" s="1" t="s">
        <v>8</v>
      </c>
      <c r="B40" s="2">
        <v>1</v>
      </c>
      <c r="C40" s="2"/>
    </row>
    <row r="41" spans="1:3" x14ac:dyDescent="0.25">
      <c r="A41" s="1" t="s">
        <v>9</v>
      </c>
      <c r="B41" s="2">
        <v>10</v>
      </c>
      <c r="C41" s="2"/>
    </row>
    <row r="42" spans="1:3" x14ac:dyDescent="0.25">
      <c r="A42" s="1" t="s">
        <v>113</v>
      </c>
      <c r="B42" s="2">
        <v>200</v>
      </c>
      <c r="C42" s="2"/>
    </row>
    <row r="43" spans="1:3" x14ac:dyDescent="0.25">
      <c r="A43" s="1" t="s">
        <v>10</v>
      </c>
      <c r="B43" s="2">
        <v>2</v>
      </c>
      <c r="C43" s="2"/>
    </row>
    <row r="44" spans="1:3" x14ac:dyDescent="0.25">
      <c r="A44" s="1" t="s">
        <v>11</v>
      </c>
      <c r="B44" s="2">
        <v>2</v>
      </c>
      <c r="C44" s="2"/>
    </row>
    <row r="45" spans="1:3" x14ac:dyDescent="0.25">
      <c r="A45" s="1" t="s">
        <v>12</v>
      </c>
      <c r="B45" s="2">
        <v>1</v>
      </c>
      <c r="C45" s="2"/>
    </row>
    <row r="46" spans="1:3" x14ac:dyDescent="0.25">
      <c r="A46" s="1" t="s">
        <v>13</v>
      </c>
      <c r="B46" s="2">
        <v>20</v>
      </c>
      <c r="C46" s="2"/>
    </row>
    <row r="47" spans="1:3" x14ac:dyDescent="0.25">
      <c r="A47" s="1" t="s">
        <v>14</v>
      </c>
      <c r="B47" s="2">
        <v>30</v>
      </c>
      <c r="C47" s="2"/>
    </row>
    <row r="48" spans="1:3" x14ac:dyDescent="0.25">
      <c r="A48" s="1" t="s">
        <v>15</v>
      </c>
      <c r="B48" s="2">
        <v>1</v>
      </c>
      <c r="C48" s="2"/>
    </row>
    <row r="49" spans="1:3" x14ac:dyDescent="0.25">
      <c r="A49" s="1" t="s">
        <v>16</v>
      </c>
      <c r="B49" s="2">
        <v>80</v>
      </c>
      <c r="C49" s="2"/>
    </row>
    <row r="50" spans="1:3" x14ac:dyDescent="0.25">
      <c r="A50" s="1" t="s">
        <v>17</v>
      </c>
      <c r="B50" s="2">
        <v>20</v>
      </c>
      <c r="C50" s="2"/>
    </row>
    <row r="51" spans="1:3" x14ac:dyDescent="0.25">
      <c r="A51" s="1" t="s">
        <v>18</v>
      </c>
      <c r="B51" s="2">
        <v>1</v>
      </c>
      <c r="C51" s="2"/>
    </row>
    <row r="52" spans="1:3" x14ac:dyDescent="0.25">
      <c r="A52" s="1" t="s">
        <v>19</v>
      </c>
      <c r="B52" s="2">
        <v>1</v>
      </c>
      <c r="C52" s="2"/>
    </row>
    <row r="53" spans="1:3" x14ac:dyDescent="0.25">
      <c r="A53" s="1" t="s">
        <v>20</v>
      </c>
      <c r="B53" s="2">
        <v>1</v>
      </c>
      <c r="C53" s="2"/>
    </row>
    <row r="54" spans="1:3" x14ac:dyDescent="0.25">
      <c r="A54" s="1" t="s">
        <v>134</v>
      </c>
      <c r="B54" s="2">
        <v>20</v>
      </c>
      <c r="C54" s="2"/>
    </row>
    <row r="55" spans="1:3" x14ac:dyDescent="0.25">
      <c r="A55" s="1" t="s">
        <v>22</v>
      </c>
      <c r="B55" s="2">
        <v>100</v>
      </c>
      <c r="C55" s="2"/>
    </row>
    <row r="56" spans="1:3" x14ac:dyDescent="0.25">
      <c r="A56" s="1" t="s">
        <v>23</v>
      </c>
      <c r="B56" s="2">
        <v>10</v>
      </c>
      <c r="C56" s="2"/>
    </row>
    <row r="57" spans="1:3" x14ac:dyDescent="0.25">
      <c r="A57" s="1" t="s">
        <v>24</v>
      </c>
      <c r="B57" s="2">
        <v>10</v>
      </c>
      <c r="C57" s="2"/>
    </row>
    <row r="58" spans="1:3" x14ac:dyDescent="0.25">
      <c r="A58" s="1" t="s">
        <v>25</v>
      </c>
      <c r="B58" s="2">
        <v>2</v>
      </c>
      <c r="C58" s="2"/>
    </row>
    <row r="59" spans="1:3" x14ac:dyDescent="0.25">
      <c r="A59" s="1" t="s">
        <v>26</v>
      </c>
      <c r="B59" s="2">
        <v>1</v>
      </c>
      <c r="C59" s="2"/>
    </row>
    <row r="60" spans="1:3" x14ac:dyDescent="0.25">
      <c r="A60" s="1" t="s">
        <v>27</v>
      </c>
      <c r="B60" s="2">
        <v>10</v>
      </c>
      <c r="C60" s="2"/>
    </row>
    <row r="61" spans="1:3" x14ac:dyDescent="0.25">
      <c r="A61" s="1" t="s">
        <v>28</v>
      </c>
      <c r="B61" s="2">
        <v>35</v>
      </c>
      <c r="C61" s="2"/>
    </row>
    <row r="62" spans="1:3" x14ac:dyDescent="0.25">
      <c r="A62" s="1" t="s">
        <v>29</v>
      </c>
      <c r="B62" s="2">
        <v>20</v>
      </c>
      <c r="C62" s="2"/>
    </row>
    <row r="63" spans="1:3" x14ac:dyDescent="0.25">
      <c r="A63" s="1" t="s">
        <v>30</v>
      </c>
      <c r="B63" s="2">
        <v>25</v>
      </c>
      <c r="C63" s="2"/>
    </row>
    <row r="64" spans="1:3" x14ac:dyDescent="0.25">
      <c r="A64" s="1" t="s">
        <v>114</v>
      </c>
      <c r="B64" s="2">
        <v>1</v>
      </c>
      <c r="C64" s="2"/>
    </row>
    <row r="65" spans="1:3" x14ac:dyDescent="0.25">
      <c r="A65" s="1" t="s">
        <v>31</v>
      </c>
      <c r="B65" s="2">
        <v>1</v>
      </c>
      <c r="C65" s="2"/>
    </row>
    <row r="66" spans="1:3" x14ac:dyDescent="0.25">
      <c r="A66" s="1" t="s">
        <v>115</v>
      </c>
      <c r="B66" s="2">
        <v>1</v>
      </c>
      <c r="C66" s="2"/>
    </row>
    <row r="67" spans="1:3" x14ac:dyDescent="0.25">
      <c r="A67" s="1" t="s">
        <v>116</v>
      </c>
      <c r="B67" s="2">
        <v>1</v>
      </c>
      <c r="C67" s="2"/>
    </row>
    <row r="68" spans="1:3" x14ac:dyDescent="0.25">
      <c r="A68" s="1" t="s">
        <v>32</v>
      </c>
      <c r="B68" s="2">
        <v>5</v>
      </c>
      <c r="C68" s="2"/>
    </row>
    <row r="69" spans="1:3" x14ac:dyDescent="0.25">
      <c r="A69" s="1" t="s">
        <v>126</v>
      </c>
      <c r="B69" s="2">
        <v>1</v>
      </c>
      <c r="C69" s="2"/>
    </row>
    <row r="70" spans="1:3" x14ac:dyDescent="0.25">
      <c r="A70" s="1" t="s">
        <v>21</v>
      </c>
      <c r="B70" s="2">
        <v>600</v>
      </c>
      <c r="C70" s="2"/>
    </row>
    <row r="71" spans="1:3" x14ac:dyDescent="0.25">
      <c r="A71" s="1" t="s">
        <v>7</v>
      </c>
      <c r="B71" s="2">
        <v>393</v>
      </c>
      <c r="C71" s="2"/>
    </row>
    <row r="72" spans="1:3" x14ac:dyDescent="0.25">
      <c r="A72" s="1" t="s">
        <v>127</v>
      </c>
      <c r="B72" s="2">
        <v>100</v>
      </c>
      <c r="C72" s="2"/>
    </row>
    <row r="73" spans="1:3" x14ac:dyDescent="0.25">
      <c r="A73" s="1" t="s">
        <v>128</v>
      </c>
      <c r="B73" s="2">
        <v>10</v>
      </c>
      <c r="C73" s="2"/>
    </row>
    <row r="74" spans="1:3" x14ac:dyDescent="0.25">
      <c r="A74" s="1" t="s">
        <v>133</v>
      </c>
      <c r="B74" s="2">
        <v>450</v>
      </c>
      <c r="C74" s="2"/>
    </row>
    <row r="75" spans="1:3" x14ac:dyDescent="0.25">
      <c r="A75" s="1"/>
      <c r="B75" s="2"/>
      <c r="C75" s="4">
        <v>150000</v>
      </c>
    </row>
    <row r="76" spans="1:3" s="20" customFormat="1" x14ac:dyDescent="0.25">
      <c r="A76" s="28" t="s">
        <v>153</v>
      </c>
      <c r="B76" s="18"/>
      <c r="C76" s="18"/>
    </row>
    <row r="77" spans="1:3" s="20" customFormat="1" x14ac:dyDescent="0.25">
      <c r="A77" s="21" t="s">
        <v>154</v>
      </c>
      <c r="B77" s="18"/>
      <c r="C77" s="18"/>
    </row>
    <row r="78" spans="1:3" x14ac:dyDescent="0.25">
      <c r="A78" s="1" t="s">
        <v>91</v>
      </c>
      <c r="B78" s="2">
        <v>250</v>
      </c>
      <c r="C78" s="2"/>
    </row>
    <row r="79" spans="1:3" x14ac:dyDescent="0.25">
      <c r="A79" s="1" t="s">
        <v>33</v>
      </c>
      <c r="B79" s="2">
        <v>20</v>
      </c>
      <c r="C79" s="2"/>
    </row>
    <row r="80" spans="1:3" x14ac:dyDescent="0.25">
      <c r="A80" s="1" t="s">
        <v>34</v>
      </c>
      <c r="B80" s="2">
        <v>15</v>
      </c>
      <c r="C80" s="2"/>
    </row>
    <row r="81" spans="1:3" x14ac:dyDescent="0.25">
      <c r="A81" s="1" t="s">
        <v>35</v>
      </c>
      <c r="B81" s="2">
        <v>15</v>
      </c>
      <c r="C81" s="2"/>
    </row>
    <row r="82" spans="1:3" x14ac:dyDescent="0.25">
      <c r="A82" s="1" t="s">
        <v>36</v>
      </c>
      <c r="B82" s="2">
        <v>200</v>
      </c>
      <c r="C82" s="2"/>
    </row>
    <row r="83" spans="1:3" x14ac:dyDescent="0.25">
      <c r="A83" s="1" t="s">
        <v>37</v>
      </c>
      <c r="B83" s="2">
        <v>250</v>
      </c>
      <c r="C83" s="2"/>
    </row>
    <row r="84" spans="1:3" x14ac:dyDescent="0.25">
      <c r="A84" s="1" t="s">
        <v>38</v>
      </c>
      <c r="B84" s="2">
        <v>200</v>
      </c>
      <c r="C84" s="2"/>
    </row>
    <row r="85" spans="1:3" x14ac:dyDescent="0.25">
      <c r="A85" s="1" t="s">
        <v>92</v>
      </c>
      <c r="B85" s="2">
        <v>500</v>
      </c>
      <c r="C85" s="2"/>
    </row>
    <row r="86" spans="1:3" x14ac:dyDescent="0.25">
      <c r="A86" s="1" t="s">
        <v>39</v>
      </c>
      <c r="B86" s="2">
        <v>50</v>
      </c>
      <c r="C86" s="2"/>
    </row>
    <row r="87" spans="1:3" x14ac:dyDescent="0.25">
      <c r="A87" s="1" t="s">
        <v>40</v>
      </c>
      <c r="B87" s="2">
        <v>160</v>
      </c>
      <c r="C87" s="2"/>
    </row>
    <row r="88" spans="1:3" x14ac:dyDescent="0.25">
      <c r="A88" s="1" t="s">
        <v>41</v>
      </c>
      <c r="B88" s="2">
        <v>20</v>
      </c>
      <c r="C88" s="2"/>
    </row>
    <row r="89" spans="1:3" x14ac:dyDescent="0.25">
      <c r="A89" s="1" t="s">
        <v>42</v>
      </c>
      <c r="B89" s="2">
        <v>400</v>
      </c>
      <c r="C89" s="2"/>
    </row>
    <row r="90" spans="1:3" x14ac:dyDescent="0.25">
      <c r="A90" s="1" t="s">
        <v>93</v>
      </c>
      <c r="B90" s="2">
        <v>200</v>
      </c>
      <c r="C90" s="2"/>
    </row>
    <row r="91" spans="1:3" x14ac:dyDescent="0.25">
      <c r="A91" s="1" t="s">
        <v>94</v>
      </c>
      <c r="B91" s="2">
        <v>170</v>
      </c>
      <c r="C91" s="2"/>
    </row>
    <row r="92" spans="1:3" x14ac:dyDescent="0.25">
      <c r="A92" s="1" t="s">
        <v>95</v>
      </c>
      <c r="B92" s="2">
        <v>500</v>
      </c>
      <c r="C92" s="2"/>
    </row>
    <row r="93" spans="1:3" x14ac:dyDescent="0.25">
      <c r="A93" s="1"/>
      <c r="B93" s="2"/>
      <c r="C93" s="4">
        <v>630000</v>
      </c>
    </row>
    <row r="94" spans="1:3" s="20" customFormat="1" x14ac:dyDescent="0.25">
      <c r="A94" s="21" t="s">
        <v>155</v>
      </c>
      <c r="B94" s="18"/>
      <c r="C94" s="18"/>
    </row>
    <row r="95" spans="1:3" x14ac:dyDescent="0.25">
      <c r="A95" s="1" t="s">
        <v>43</v>
      </c>
      <c r="B95" s="2">
        <v>70</v>
      </c>
      <c r="C95" s="2"/>
    </row>
    <row r="96" spans="1:3" x14ac:dyDescent="0.25">
      <c r="A96" s="1" t="s">
        <v>44</v>
      </c>
      <c r="B96" s="2">
        <v>155</v>
      </c>
      <c r="C96" s="2"/>
    </row>
    <row r="97" spans="1:3" x14ac:dyDescent="0.25">
      <c r="A97" s="1" t="s">
        <v>45</v>
      </c>
      <c r="B97" s="2">
        <v>500</v>
      </c>
      <c r="C97" s="2"/>
    </row>
    <row r="98" spans="1:3" x14ac:dyDescent="0.25">
      <c r="A98" s="1" t="s">
        <v>46</v>
      </c>
      <c r="B98" s="2">
        <v>105</v>
      </c>
      <c r="C98" s="2"/>
    </row>
    <row r="99" spans="1:3" x14ac:dyDescent="0.25">
      <c r="A99" s="1" t="s">
        <v>47</v>
      </c>
      <c r="B99" s="2">
        <v>4</v>
      </c>
      <c r="C99" s="2"/>
    </row>
    <row r="100" spans="1:3" s="20" customFormat="1" x14ac:dyDescent="0.25">
      <c r="A100" s="17"/>
      <c r="B100" s="18"/>
      <c r="C100" s="19">
        <v>150000</v>
      </c>
    </row>
    <row r="101" spans="1:3" s="20" customFormat="1" x14ac:dyDescent="0.25">
      <c r="A101" s="21" t="s">
        <v>166</v>
      </c>
      <c r="B101" s="18"/>
      <c r="C101" s="18"/>
    </row>
    <row r="102" spans="1:3" s="20" customFormat="1" x14ac:dyDescent="0.25">
      <c r="A102" s="17" t="s">
        <v>48</v>
      </c>
      <c r="B102" s="18">
        <v>4</v>
      </c>
      <c r="C102" s="18"/>
    </row>
    <row r="103" spans="1:3" s="20" customFormat="1" x14ac:dyDescent="0.25">
      <c r="A103" s="17" t="s">
        <v>49</v>
      </c>
      <c r="B103" s="18">
        <v>3</v>
      </c>
      <c r="C103" s="18"/>
    </row>
    <row r="104" spans="1:3" s="20" customFormat="1" x14ac:dyDescent="0.25">
      <c r="A104" s="17" t="s">
        <v>50</v>
      </c>
      <c r="B104" s="18">
        <v>2</v>
      </c>
      <c r="C104" s="18"/>
    </row>
    <row r="105" spans="1:3" s="20" customFormat="1" x14ac:dyDescent="0.25">
      <c r="A105" s="17" t="s">
        <v>96</v>
      </c>
      <c r="B105" s="18">
        <v>40</v>
      </c>
      <c r="C105" s="18"/>
    </row>
    <row r="106" spans="1:3" s="20" customFormat="1" x14ac:dyDescent="0.25">
      <c r="A106" s="17" t="s">
        <v>97</v>
      </c>
      <c r="B106" s="18">
        <v>111</v>
      </c>
      <c r="C106" s="18"/>
    </row>
    <row r="107" spans="1:3" s="20" customFormat="1" x14ac:dyDescent="0.25">
      <c r="A107" s="17" t="s">
        <v>51</v>
      </c>
      <c r="B107" s="18">
        <v>16</v>
      </c>
      <c r="C107" s="18"/>
    </row>
    <row r="108" spans="1:3" s="20" customFormat="1" x14ac:dyDescent="0.25">
      <c r="A108" s="17" t="s">
        <v>52</v>
      </c>
      <c r="B108" s="18">
        <v>30</v>
      </c>
      <c r="C108" s="18"/>
    </row>
    <row r="109" spans="1:3" s="20" customFormat="1" x14ac:dyDescent="0.25">
      <c r="A109" s="17" t="s">
        <v>98</v>
      </c>
      <c r="B109" s="18">
        <v>50</v>
      </c>
      <c r="C109" s="18"/>
    </row>
    <row r="110" spans="1:3" s="20" customFormat="1" x14ac:dyDescent="0.25">
      <c r="A110" s="17" t="s">
        <v>99</v>
      </c>
      <c r="B110" s="18">
        <v>15</v>
      </c>
      <c r="C110" s="18"/>
    </row>
    <row r="111" spans="1:3" s="20" customFormat="1" x14ac:dyDescent="0.25">
      <c r="A111" s="17" t="s">
        <v>100</v>
      </c>
      <c r="B111" s="18">
        <v>160</v>
      </c>
      <c r="C111" s="18"/>
    </row>
    <row r="112" spans="1:3" s="20" customFormat="1" x14ac:dyDescent="0.25">
      <c r="A112" s="17" t="s">
        <v>55</v>
      </c>
      <c r="B112" s="18">
        <v>9</v>
      </c>
      <c r="C112" s="18"/>
    </row>
    <row r="113" spans="1:3" s="20" customFormat="1" x14ac:dyDescent="0.25">
      <c r="A113" s="17" t="s">
        <v>56</v>
      </c>
      <c r="B113" s="18">
        <v>5</v>
      </c>
      <c r="C113" s="18"/>
    </row>
    <row r="114" spans="1:3" s="20" customFormat="1" x14ac:dyDescent="0.25">
      <c r="A114" s="17"/>
      <c r="B114" s="18"/>
      <c r="C114" s="19">
        <v>300000</v>
      </c>
    </row>
    <row r="115" spans="1:3" s="20" customFormat="1" x14ac:dyDescent="0.25">
      <c r="A115" s="22" t="s">
        <v>156</v>
      </c>
      <c r="B115" s="18"/>
      <c r="C115" s="18"/>
    </row>
    <row r="116" spans="1:3" s="20" customFormat="1" x14ac:dyDescent="0.25">
      <c r="A116" s="17" t="s">
        <v>53</v>
      </c>
      <c r="B116" s="17">
        <v>768</v>
      </c>
      <c r="C116" s="18"/>
    </row>
    <row r="117" spans="1:3" s="20" customFormat="1" x14ac:dyDescent="0.25">
      <c r="A117" s="17" t="s">
        <v>54</v>
      </c>
      <c r="B117" s="17">
        <v>5</v>
      </c>
      <c r="C117" s="18"/>
    </row>
    <row r="118" spans="1:3" s="20" customFormat="1" x14ac:dyDescent="0.25">
      <c r="A118" s="17" t="s">
        <v>57</v>
      </c>
      <c r="B118" s="17">
        <v>15</v>
      </c>
      <c r="C118" s="18"/>
    </row>
    <row r="119" spans="1:3" s="20" customFormat="1" x14ac:dyDescent="0.25">
      <c r="A119" s="17" t="s">
        <v>58</v>
      </c>
      <c r="B119" s="17">
        <v>7</v>
      </c>
      <c r="C119" s="18"/>
    </row>
    <row r="120" spans="1:3" s="20" customFormat="1" x14ac:dyDescent="0.25">
      <c r="A120" s="17" t="s">
        <v>59</v>
      </c>
      <c r="B120" s="17">
        <v>100</v>
      </c>
      <c r="C120" s="18"/>
    </row>
    <row r="121" spans="1:3" s="20" customFormat="1" x14ac:dyDescent="0.25">
      <c r="A121" s="17" t="s">
        <v>60</v>
      </c>
      <c r="B121" s="17">
        <v>25</v>
      </c>
      <c r="C121" s="18"/>
    </row>
    <row r="122" spans="1:3" s="20" customFormat="1" x14ac:dyDescent="0.25">
      <c r="A122" s="17" t="s">
        <v>61</v>
      </c>
      <c r="B122" s="17">
        <v>25</v>
      </c>
      <c r="C122" s="18"/>
    </row>
    <row r="123" spans="1:3" s="20" customFormat="1" x14ac:dyDescent="0.25">
      <c r="A123" s="17" t="s">
        <v>90</v>
      </c>
      <c r="B123" s="17">
        <v>70</v>
      </c>
      <c r="C123" s="18"/>
    </row>
    <row r="124" spans="1:3" s="20" customFormat="1" x14ac:dyDescent="0.25">
      <c r="A124" s="17" t="s">
        <v>62</v>
      </c>
      <c r="B124" s="17">
        <v>2</v>
      </c>
      <c r="C124" s="18"/>
    </row>
    <row r="125" spans="1:3" s="20" customFormat="1" x14ac:dyDescent="0.25">
      <c r="A125" s="17" t="s">
        <v>63</v>
      </c>
      <c r="B125" s="17">
        <v>7</v>
      </c>
      <c r="C125" s="18"/>
    </row>
    <row r="126" spans="1:3" s="20" customFormat="1" x14ac:dyDescent="0.25">
      <c r="A126" s="17" t="s">
        <v>64</v>
      </c>
      <c r="B126" s="17">
        <v>10</v>
      </c>
      <c r="C126" s="18"/>
    </row>
    <row r="127" spans="1:3" s="20" customFormat="1" x14ac:dyDescent="0.25">
      <c r="A127" s="17" t="s">
        <v>65</v>
      </c>
      <c r="B127" s="17">
        <v>2</v>
      </c>
      <c r="C127" s="18"/>
    </row>
    <row r="128" spans="1:3" s="20" customFormat="1" x14ac:dyDescent="0.25">
      <c r="A128" s="17"/>
      <c r="B128" s="18"/>
      <c r="C128" s="19">
        <v>170000</v>
      </c>
    </row>
    <row r="129" spans="1:3" s="20" customFormat="1" x14ac:dyDescent="0.25">
      <c r="A129" s="22" t="s">
        <v>66</v>
      </c>
      <c r="B129" s="18"/>
      <c r="C129" s="18"/>
    </row>
    <row r="130" spans="1:3" s="20" customFormat="1" x14ac:dyDescent="0.25">
      <c r="A130" s="17" t="s">
        <v>67</v>
      </c>
      <c r="B130" s="18">
        <v>250</v>
      </c>
      <c r="C130" s="18"/>
    </row>
    <row r="131" spans="1:3" s="20" customFormat="1" x14ac:dyDescent="0.25">
      <c r="A131" s="17" t="s">
        <v>68</v>
      </c>
      <c r="B131" s="18">
        <v>250</v>
      </c>
      <c r="C131" s="18"/>
    </row>
    <row r="132" spans="1:3" s="20" customFormat="1" x14ac:dyDescent="0.25">
      <c r="A132" s="17" t="s">
        <v>69</v>
      </c>
      <c r="B132" s="18">
        <v>10</v>
      </c>
      <c r="C132" s="18"/>
    </row>
    <row r="133" spans="1:3" s="20" customFormat="1" x14ac:dyDescent="0.25">
      <c r="A133" s="17" t="s">
        <v>70</v>
      </c>
      <c r="B133" s="18">
        <v>3</v>
      </c>
      <c r="C133" s="18"/>
    </row>
    <row r="134" spans="1:3" s="20" customFormat="1" x14ac:dyDescent="0.25">
      <c r="A134" s="17" t="s">
        <v>101</v>
      </c>
      <c r="B134" s="18">
        <v>250</v>
      </c>
      <c r="C134" s="18"/>
    </row>
    <row r="135" spans="1:3" s="20" customFormat="1" x14ac:dyDescent="0.25">
      <c r="A135" s="17" t="s">
        <v>102</v>
      </c>
      <c r="B135" s="18">
        <v>5</v>
      </c>
      <c r="C135" s="23"/>
    </row>
    <row r="136" spans="1:3" s="20" customFormat="1" x14ac:dyDescent="0.25">
      <c r="A136" s="17" t="s">
        <v>103</v>
      </c>
      <c r="B136" s="18">
        <v>5</v>
      </c>
      <c r="C136" s="18"/>
    </row>
    <row r="137" spans="1:3" s="20" customFormat="1" x14ac:dyDescent="0.25">
      <c r="A137" s="17" t="s">
        <v>104</v>
      </c>
      <c r="B137" s="18">
        <v>5</v>
      </c>
      <c r="C137" s="18"/>
    </row>
    <row r="138" spans="1:3" s="20" customFormat="1" x14ac:dyDescent="0.25">
      <c r="A138" s="17" t="s">
        <v>105</v>
      </c>
      <c r="B138" s="18">
        <v>1</v>
      </c>
      <c r="C138" s="18"/>
    </row>
    <row r="139" spans="1:3" s="20" customFormat="1" x14ac:dyDescent="0.25">
      <c r="A139" s="17" t="s">
        <v>106</v>
      </c>
      <c r="B139" s="18">
        <v>10</v>
      </c>
      <c r="C139" s="18"/>
    </row>
    <row r="140" spans="1:3" s="20" customFormat="1" x14ac:dyDescent="0.25">
      <c r="A140" s="17" t="s">
        <v>107</v>
      </c>
      <c r="B140" s="18">
        <v>20</v>
      </c>
      <c r="C140" s="18"/>
    </row>
    <row r="141" spans="1:3" s="20" customFormat="1" x14ac:dyDescent="0.25">
      <c r="A141" s="17" t="s">
        <v>108</v>
      </c>
      <c r="B141" s="18">
        <v>15</v>
      </c>
      <c r="C141" s="18"/>
    </row>
    <row r="142" spans="1:3" s="20" customFormat="1" x14ac:dyDescent="0.25">
      <c r="A142" s="17" t="s">
        <v>109</v>
      </c>
      <c r="B142" s="18">
        <v>10</v>
      </c>
      <c r="C142" s="18"/>
    </row>
    <row r="143" spans="1:3" s="20" customFormat="1" x14ac:dyDescent="0.25">
      <c r="A143" s="17" t="s">
        <v>110</v>
      </c>
      <c r="B143" s="18">
        <v>1</v>
      </c>
      <c r="C143" s="18"/>
    </row>
    <row r="144" spans="1:3" s="20" customFormat="1" x14ac:dyDescent="0.25">
      <c r="A144" s="17"/>
      <c r="B144" s="18"/>
      <c r="C144" s="19">
        <v>276000</v>
      </c>
    </row>
    <row r="145" spans="1:3" s="20" customFormat="1" x14ac:dyDescent="0.25">
      <c r="A145" s="17" t="s">
        <v>157</v>
      </c>
      <c r="B145" s="18">
        <v>10</v>
      </c>
      <c r="C145" s="19">
        <v>275000</v>
      </c>
    </row>
    <row r="146" spans="1:3" s="20" customFormat="1" x14ac:dyDescent="0.25">
      <c r="A146" s="17"/>
      <c r="B146" s="18"/>
      <c r="C146" s="18"/>
    </row>
    <row r="147" spans="1:3" s="20" customFormat="1" x14ac:dyDescent="0.25">
      <c r="A147" s="22" t="s">
        <v>158</v>
      </c>
      <c r="B147" s="18"/>
      <c r="C147" s="18"/>
    </row>
    <row r="148" spans="1:3" s="20" customFormat="1" x14ac:dyDescent="0.25">
      <c r="A148" s="17" t="s">
        <v>121</v>
      </c>
      <c r="B148" s="18">
        <v>450</v>
      </c>
      <c r="C148" s="18">
        <v>47596</v>
      </c>
    </row>
    <row r="149" spans="1:3" s="20" customFormat="1" x14ac:dyDescent="0.25">
      <c r="A149" s="17"/>
      <c r="B149" s="18"/>
      <c r="C149" s="18"/>
    </row>
    <row r="150" spans="1:3" s="20" customFormat="1" x14ac:dyDescent="0.25">
      <c r="A150" s="22" t="s">
        <v>159</v>
      </c>
      <c r="B150" s="18"/>
      <c r="C150" s="18"/>
    </row>
    <row r="151" spans="1:3" s="20" customFormat="1" x14ac:dyDescent="0.25">
      <c r="A151" s="24" t="s">
        <v>160</v>
      </c>
      <c r="B151" s="18">
        <v>1</v>
      </c>
      <c r="C151" s="18">
        <v>203000</v>
      </c>
    </row>
    <row r="152" spans="1:3" s="20" customFormat="1" x14ac:dyDescent="0.25">
      <c r="A152" s="17"/>
      <c r="B152" s="18"/>
      <c r="C152" s="18"/>
    </row>
    <row r="153" spans="1:3" s="20" customFormat="1" x14ac:dyDescent="0.25">
      <c r="A153" s="22" t="s">
        <v>161</v>
      </c>
      <c r="B153" s="18"/>
      <c r="C153" s="18"/>
    </row>
    <row r="154" spans="1:3" s="20" customFormat="1" ht="30" x14ac:dyDescent="0.25">
      <c r="A154" s="25" t="s">
        <v>122</v>
      </c>
      <c r="B154" s="18">
        <v>1</v>
      </c>
      <c r="C154" s="18">
        <v>53020</v>
      </c>
    </row>
    <row r="155" spans="1:3" s="20" customFormat="1" x14ac:dyDescent="0.25">
      <c r="A155" s="17" t="s">
        <v>72</v>
      </c>
      <c r="B155" s="18">
        <v>1</v>
      </c>
      <c r="C155" s="18">
        <v>92565</v>
      </c>
    </row>
    <row r="156" spans="1:3" s="20" customFormat="1" x14ac:dyDescent="0.25">
      <c r="A156" s="17" t="s">
        <v>80</v>
      </c>
      <c r="B156" s="18">
        <v>1</v>
      </c>
      <c r="C156" s="18">
        <v>35212</v>
      </c>
    </row>
    <row r="157" spans="1:3" s="20" customFormat="1" x14ac:dyDescent="0.25">
      <c r="A157" s="17" t="s">
        <v>73</v>
      </c>
      <c r="B157" s="18">
        <v>1</v>
      </c>
      <c r="C157" s="18">
        <v>43920</v>
      </c>
    </row>
    <row r="158" spans="1:3" s="20" customFormat="1" x14ac:dyDescent="0.25">
      <c r="A158" s="17" t="s">
        <v>74</v>
      </c>
      <c r="B158" s="18">
        <v>1</v>
      </c>
      <c r="C158" s="18">
        <v>83000</v>
      </c>
    </row>
    <row r="159" spans="1:3" s="20" customFormat="1" x14ac:dyDescent="0.25">
      <c r="A159" s="17" t="s">
        <v>75</v>
      </c>
      <c r="B159" s="18">
        <v>1</v>
      </c>
      <c r="C159" s="18">
        <v>240000</v>
      </c>
    </row>
    <row r="160" spans="1:3" s="20" customFormat="1" x14ac:dyDescent="0.25">
      <c r="A160" s="17" t="s">
        <v>76</v>
      </c>
      <c r="B160" s="18">
        <v>1</v>
      </c>
      <c r="C160" s="18">
        <v>83000</v>
      </c>
    </row>
    <row r="161" spans="1:3" s="20" customFormat="1" x14ac:dyDescent="0.25">
      <c r="A161" s="17" t="s">
        <v>78</v>
      </c>
      <c r="B161" s="18">
        <v>1</v>
      </c>
      <c r="C161" s="18">
        <v>29400</v>
      </c>
    </row>
    <row r="162" spans="1:3" s="20" customFormat="1" ht="30" x14ac:dyDescent="0.25">
      <c r="A162" s="24" t="s">
        <v>79</v>
      </c>
      <c r="B162" s="18">
        <v>1</v>
      </c>
      <c r="C162" s="18">
        <v>205155</v>
      </c>
    </row>
    <row r="163" spans="1:3" s="20" customFormat="1" x14ac:dyDescent="0.25">
      <c r="A163" s="17" t="s">
        <v>135</v>
      </c>
      <c r="B163" s="18">
        <v>1</v>
      </c>
      <c r="C163" s="18">
        <f>25500+338800+120600</f>
        <v>484900</v>
      </c>
    </row>
    <row r="164" spans="1:3" s="20" customFormat="1" x14ac:dyDescent="0.25">
      <c r="A164" s="17" t="s">
        <v>123</v>
      </c>
      <c r="B164" s="18">
        <v>1</v>
      </c>
      <c r="C164" s="18">
        <v>403370</v>
      </c>
    </row>
    <row r="165" spans="1:3" s="20" customFormat="1" ht="90" x14ac:dyDescent="0.25">
      <c r="A165" s="24" t="s">
        <v>124</v>
      </c>
      <c r="B165" s="18">
        <v>1</v>
      </c>
      <c r="C165" s="18">
        <v>35000</v>
      </c>
    </row>
    <row r="166" spans="1:3" s="20" customFormat="1" ht="30" x14ac:dyDescent="0.25">
      <c r="A166" s="24" t="s">
        <v>125</v>
      </c>
      <c r="B166" s="18">
        <v>1</v>
      </c>
      <c r="C166" s="18">
        <v>82180</v>
      </c>
    </row>
    <row r="167" spans="1:3" s="20" customFormat="1" x14ac:dyDescent="0.25">
      <c r="A167" s="17" t="s">
        <v>71</v>
      </c>
      <c r="B167" s="18">
        <v>1</v>
      </c>
      <c r="C167" s="18">
        <v>4833</v>
      </c>
    </row>
    <row r="168" spans="1:3" s="20" customFormat="1" x14ac:dyDescent="0.25">
      <c r="A168" s="17" t="s">
        <v>129</v>
      </c>
      <c r="B168" s="18">
        <v>1</v>
      </c>
      <c r="C168" s="18">
        <v>1579</v>
      </c>
    </row>
    <row r="169" spans="1:3" s="20" customFormat="1" x14ac:dyDescent="0.25">
      <c r="A169" s="17" t="s">
        <v>139</v>
      </c>
      <c r="B169" s="18">
        <v>1</v>
      </c>
      <c r="C169" s="18">
        <v>220000</v>
      </c>
    </row>
    <row r="170" spans="1:3" s="20" customFormat="1" x14ac:dyDescent="0.25">
      <c r="A170" s="17" t="s">
        <v>140</v>
      </c>
      <c r="B170" s="18">
        <v>1</v>
      </c>
      <c r="C170" s="18">
        <v>130000</v>
      </c>
    </row>
    <row r="171" spans="1:3" s="20" customFormat="1" x14ac:dyDescent="0.25">
      <c r="A171" s="17" t="s">
        <v>77</v>
      </c>
      <c r="B171" s="18">
        <v>1</v>
      </c>
      <c r="C171" s="18">
        <v>46500</v>
      </c>
    </row>
    <row r="172" spans="1:3" s="20" customFormat="1" x14ac:dyDescent="0.25">
      <c r="A172" s="26" t="s">
        <v>136</v>
      </c>
      <c r="B172" s="18">
        <v>1</v>
      </c>
      <c r="C172" s="18">
        <v>353000</v>
      </c>
    </row>
    <row r="173" spans="1:3" s="20" customFormat="1" x14ac:dyDescent="0.25">
      <c r="A173" s="27" t="s">
        <v>137</v>
      </c>
      <c r="B173" s="18">
        <v>1</v>
      </c>
      <c r="C173" s="18">
        <v>856556</v>
      </c>
    </row>
    <row r="174" spans="1:3" s="20" customFormat="1" x14ac:dyDescent="0.25">
      <c r="A174" s="27" t="s">
        <v>138</v>
      </c>
      <c r="B174" s="18">
        <v>1</v>
      </c>
      <c r="C174" s="18">
        <v>790444</v>
      </c>
    </row>
    <row r="175" spans="1:3" s="20" customFormat="1" x14ac:dyDescent="0.25">
      <c r="A175" s="17" t="s">
        <v>130</v>
      </c>
      <c r="B175" s="18">
        <v>1</v>
      </c>
      <c r="C175" s="18">
        <v>686622</v>
      </c>
    </row>
    <row r="176" spans="1:3" s="20" customFormat="1" x14ac:dyDescent="0.25">
      <c r="A176" s="17" t="s">
        <v>131</v>
      </c>
      <c r="B176" s="18">
        <v>1</v>
      </c>
      <c r="C176" s="18">
        <v>799430</v>
      </c>
    </row>
    <row r="177" spans="1:3" s="20" customFormat="1" x14ac:dyDescent="0.25">
      <c r="A177" s="17" t="s">
        <v>132</v>
      </c>
      <c r="B177" s="18">
        <v>1</v>
      </c>
      <c r="C177" s="18">
        <v>1199948</v>
      </c>
    </row>
    <row r="178" spans="1:3" s="20" customFormat="1" x14ac:dyDescent="0.25">
      <c r="A178" s="21" t="s">
        <v>162</v>
      </c>
      <c r="B178" s="18"/>
      <c r="C178" s="18"/>
    </row>
    <row r="179" spans="1:3" s="20" customFormat="1" x14ac:dyDescent="0.25">
      <c r="A179" s="24" t="s">
        <v>165</v>
      </c>
      <c r="B179" s="18">
        <v>1</v>
      </c>
      <c r="C179" s="18">
        <v>542073.21</v>
      </c>
    </row>
    <row r="180" spans="1:3" s="20" customFormat="1" x14ac:dyDescent="0.25">
      <c r="A180" s="17" t="s">
        <v>163</v>
      </c>
      <c r="B180" s="18">
        <v>1</v>
      </c>
      <c r="C180" s="18">
        <v>4933121.8</v>
      </c>
    </row>
    <row r="181" spans="1:3" s="20" customFormat="1" x14ac:dyDescent="0.25">
      <c r="A181" s="17" t="s">
        <v>164</v>
      </c>
      <c r="B181" s="18">
        <v>1</v>
      </c>
      <c r="C181" s="18">
        <v>1057804.99</v>
      </c>
    </row>
  </sheetData>
  <sheetProtection selectLockedCells="1" selectUnlockedCells="1"/>
  <mergeCells count="4">
    <mergeCell ref="A3:B3"/>
    <mergeCell ref="A1:B1"/>
    <mergeCell ref="A35:C35"/>
    <mergeCell ref="A33:B33"/>
  </mergeCells>
  <pageMargins left="1.1023622047244095" right="0.11811023622047245" top="0" bottom="0.15748031496062992" header="0.51181102362204722" footer="0.51181102362204722"/>
  <pageSetup paperSize="9" scale="11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"/>
  <sheetViews>
    <sheetView topLeftCell="A157" workbookViewId="0">
      <selection activeCell="A162" sqref="A162"/>
    </sheetView>
  </sheetViews>
  <sheetFormatPr defaultRowHeight="15" x14ac:dyDescent="0.25"/>
  <cols>
    <col min="1" max="1" width="38.140625" customWidth="1"/>
  </cols>
  <sheetData>
    <row r="1" spans="3:4" x14ac:dyDescent="0.25">
      <c r="C1">
        <v>10</v>
      </c>
      <c r="D1">
        <f>'2019 год '!B116*C1</f>
        <v>7680</v>
      </c>
    </row>
    <row r="2" spans="3:4" x14ac:dyDescent="0.25">
      <c r="C2">
        <v>450</v>
      </c>
      <c r="D2">
        <f>'2019 год '!B117*C2</f>
        <v>2250</v>
      </c>
    </row>
    <row r="3" spans="3:4" x14ac:dyDescent="0.25">
      <c r="C3">
        <v>3000</v>
      </c>
      <c r="D3">
        <f>'2019 год '!B118*C3</f>
        <v>45000</v>
      </c>
    </row>
    <row r="4" spans="3:4" x14ac:dyDescent="0.25">
      <c r="C4">
        <v>10500</v>
      </c>
      <c r="D4">
        <f>'2019 год '!B119*C4</f>
        <v>73500</v>
      </c>
    </row>
    <row r="5" spans="3:4" x14ac:dyDescent="0.25">
      <c r="C5">
        <v>150</v>
      </c>
      <c r="D5">
        <f>'2019 год '!B120*C5</f>
        <v>15000</v>
      </c>
    </row>
    <row r="6" spans="3:4" x14ac:dyDescent="0.25">
      <c r="C6">
        <v>70</v>
      </c>
      <c r="D6">
        <f>'2019 год '!B121*C6</f>
        <v>1750</v>
      </c>
    </row>
    <row r="7" spans="3:4" x14ac:dyDescent="0.25">
      <c r="C7">
        <v>350</v>
      </c>
      <c r="D7">
        <f>'2019 год '!B122*C7</f>
        <v>8750</v>
      </c>
    </row>
    <row r="8" spans="3:4" x14ac:dyDescent="0.25">
      <c r="C8">
        <v>75</v>
      </c>
      <c r="D8">
        <f>'2019 год '!B123*C8</f>
        <v>5250</v>
      </c>
    </row>
    <row r="9" spans="3:4" x14ac:dyDescent="0.25">
      <c r="C9">
        <v>400</v>
      </c>
      <c r="D9">
        <f>'2019 год '!B124*C9</f>
        <v>800</v>
      </c>
    </row>
    <row r="10" spans="3:4" x14ac:dyDescent="0.25">
      <c r="C10">
        <v>260</v>
      </c>
      <c r="D10">
        <f>'2019 год '!B125*C10</f>
        <v>1820</v>
      </c>
    </row>
    <row r="11" spans="3:4" x14ac:dyDescent="0.25">
      <c r="C11">
        <v>380</v>
      </c>
      <c r="D11">
        <f>'2019 год '!B126*C11</f>
        <v>3800</v>
      </c>
    </row>
    <row r="12" spans="3:4" x14ac:dyDescent="0.25">
      <c r="C12">
        <v>2200</v>
      </c>
      <c r="D12">
        <f>'2019 год '!B127*C12</f>
        <v>4400</v>
      </c>
    </row>
    <row r="13" spans="3:4" x14ac:dyDescent="0.25">
      <c r="D13" t="e">
        <f>'2019 год '!B78*'2019 год '!#REF!</f>
        <v>#REF!</v>
      </c>
    </row>
    <row r="14" spans="3:4" x14ac:dyDescent="0.25">
      <c r="D14" t="e">
        <f>'2019 год '!B79*'2019 год '!#REF!</f>
        <v>#REF!</v>
      </c>
    </row>
    <row r="15" spans="3:4" x14ac:dyDescent="0.25">
      <c r="D15" t="e">
        <f>'2019 год '!B80*'2019 год '!#REF!</f>
        <v>#REF!</v>
      </c>
    </row>
    <row r="16" spans="3:4" x14ac:dyDescent="0.25">
      <c r="D16" t="e">
        <f>'2019 год '!B81*'2019 год '!#REF!</f>
        <v>#REF!</v>
      </c>
    </row>
    <row r="17" spans="4:4" x14ac:dyDescent="0.25">
      <c r="D17" t="e">
        <f>'2019 год '!B82*'2019 год '!#REF!</f>
        <v>#REF!</v>
      </c>
    </row>
    <row r="18" spans="4:4" x14ac:dyDescent="0.25">
      <c r="D18" t="e">
        <f>'2019 год '!B83*'2019 год '!#REF!</f>
        <v>#REF!</v>
      </c>
    </row>
    <row r="19" spans="4:4" x14ac:dyDescent="0.25">
      <c r="D19" t="e">
        <f>'2019 год '!B84*'2019 год '!#REF!</f>
        <v>#REF!</v>
      </c>
    </row>
    <row r="20" spans="4:4" x14ac:dyDescent="0.25">
      <c r="D20" t="e">
        <f>'2019 год '!B85*'2019 год '!#REF!</f>
        <v>#REF!</v>
      </c>
    </row>
    <row r="21" spans="4:4" x14ac:dyDescent="0.25">
      <c r="D21" t="e">
        <f>'2019 год '!B86*'2019 год '!#REF!</f>
        <v>#REF!</v>
      </c>
    </row>
    <row r="22" spans="4:4" x14ac:dyDescent="0.25">
      <c r="D22" t="e">
        <f>'2019 год '!B87*'2019 год '!#REF!</f>
        <v>#REF!</v>
      </c>
    </row>
    <row r="23" spans="4:4" x14ac:dyDescent="0.25">
      <c r="D23" t="e">
        <f>'2019 год '!B88*'2019 год '!#REF!</f>
        <v>#REF!</v>
      </c>
    </row>
    <row r="24" spans="4:4" x14ac:dyDescent="0.25">
      <c r="D24" t="e">
        <f>'2019 год '!B89*'2019 год '!#REF!</f>
        <v>#REF!</v>
      </c>
    </row>
    <row r="25" spans="4:4" x14ac:dyDescent="0.25">
      <c r="D25" t="e">
        <f>'2019 год '!B90*'2019 год '!#REF!</f>
        <v>#REF!</v>
      </c>
    </row>
    <row r="26" spans="4:4" x14ac:dyDescent="0.25">
      <c r="D26" t="e">
        <f>'2019 год '!B91*'2019 год '!#REF!</f>
        <v>#REF!</v>
      </c>
    </row>
    <row r="27" spans="4:4" x14ac:dyDescent="0.25">
      <c r="D27" t="e">
        <f>'2019 год '!B92*'2019 год '!#REF!</f>
        <v>#REF!</v>
      </c>
    </row>
    <row r="28" spans="4:4" x14ac:dyDescent="0.25">
      <c r="D28" t="e">
        <f>'2019 год '!B95*'2019 год '!#REF!</f>
        <v>#REF!</v>
      </c>
    </row>
    <row r="29" spans="4:4" x14ac:dyDescent="0.25">
      <c r="D29" t="e">
        <f>'2019 год '!B96*'2019 год '!#REF!</f>
        <v>#REF!</v>
      </c>
    </row>
    <row r="30" spans="4:4" x14ac:dyDescent="0.25">
      <c r="D30" t="e">
        <f>'2019 год '!B97*'2019 год '!#REF!</f>
        <v>#REF!</v>
      </c>
    </row>
    <row r="31" spans="4:4" x14ac:dyDescent="0.25">
      <c r="D31" t="e">
        <f>'2019 год '!B98*'2019 год '!#REF!</f>
        <v>#REF!</v>
      </c>
    </row>
    <row r="32" spans="4:4" x14ac:dyDescent="0.25">
      <c r="D32" t="e">
        <f>'2019 год '!B99*'2019 год '!#REF!</f>
        <v>#REF!</v>
      </c>
    </row>
    <row r="33" spans="4:4" x14ac:dyDescent="0.25">
      <c r="D33" t="e">
        <f>'2019 год '!B102*'2019 год '!#REF!</f>
        <v>#REF!</v>
      </c>
    </row>
    <row r="34" spans="4:4" x14ac:dyDescent="0.25">
      <c r="D34" t="e">
        <f>'2019 год '!B103*'2019 год '!#REF!</f>
        <v>#REF!</v>
      </c>
    </row>
    <row r="35" spans="4:4" x14ac:dyDescent="0.25">
      <c r="D35" t="e">
        <f>'2019 год '!B104*'2019 год '!#REF!</f>
        <v>#REF!</v>
      </c>
    </row>
    <row r="36" spans="4:4" x14ac:dyDescent="0.25">
      <c r="D36" t="e">
        <f>'2019 год '!B105*'2019 год '!#REF!</f>
        <v>#REF!</v>
      </c>
    </row>
    <row r="37" spans="4:4" x14ac:dyDescent="0.25">
      <c r="D37" t="e">
        <f>'2019 год '!B106*'2019 год '!#REF!</f>
        <v>#REF!</v>
      </c>
    </row>
    <row r="38" spans="4:4" x14ac:dyDescent="0.25">
      <c r="D38" t="e">
        <f>'2019 год '!B107*'2019 год '!#REF!</f>
        <v>#REF!</v>
      </c>
    </row>
    <row r="39" spans="4:4" x14ac:dyDescent="0.25">
      <c r="D39" t="e">
        <f>'2019 год '!B108*'2019 год '!#REF!</f>
        <v>#REF!</v>
      </c>
    </row>
    <row r="40" spans="4:4" x14ac:dyDescent="0.25">
      <c r="D40" t="e">
        <f>'2019 год '!B109*'2019 год '!#REF!</f>
        <v>#REF!</v>
      </c>
    </row>
    <row r="41" spans="4:4" x14ac:dyDescent="0.25">
      <c r="D41" t="e">
        <f>'2019 год '!B110*'2019 год '!#REF!</f>
        <v>#REF!</v>
      </c>
    </row>
    <row r="42" spans="4:4" x14ac:dyDescent="0.25">
      <c r="D42" t="e">
        <f>'2019 год '!B111*'2019 год '!#REF!</f>
        <v>#REF!</v>
      </c>
    </row>
    <row r="43" spans="4:4" x14ac:dyDescent="0.25">
      <c r="D43" t="e">
        <f>'2019 год '!B112*'2019 год '!#REF!</f>
        <v>#REF!</v>
      </c>
    </row>
    <row r="44" spans="4:4" x14ac:dyDescent="0.25">
      <c r="D44" t="e">
        <f>'2019 год '!B113*'2019 год '!#REF!</f>
        <v>#REF!</v>
      </c>
    </row>
    <row r="45" spans="4:4" x14ac:dyDescent="0.25">
      <c r="D45" t="e">
        <f>'2019 год '!B130*'2019 год '!#REF!</f>
        <v>#REF!</v>
      </c>
    </row>
    <row r="46" spans="4:4" x14ac:dyDescent="0.25">
      <c r="D46" t="e">
        <f>'2019 год '!B131*'2019 год '!#REF!</f>
        <v>#REF!</v>
      </c>
    </row>
    <row r="47" spans="4:4" x14ac:dyDescent="0.25">
      <c r="D47" t="e">
        <f>'2019 год '!B132*'2019 год '!#REF!</f>
        <v>#REF!</v>
      </c>
    </row>
    <row r="48" spans="4:4" x14ac:dyDescent="0.25">
      <c r="D48" t="e">
        <f>'2019 год '!B133*'2019 год '!#REF!</f>
        <v>#REF!</v>
      </c>
    </row>
    <row r="49" spans="1:4" x14ac:dyDescent="0.25">
      <c r="D49" t="e">
        <f>'2019 год '!B134*'2019 год '!#REF!</f>
        <v>#REF!</v>
      </c>
    </row>
    <row r="50" spans="1:4" x14ac:dyDescent="0.25">
      <c r="D50" t="e">
        <f>'2019 год '!B135*'2019 год '!#REF!</f>
        <v>#REF!</v>
      </c>
    </row>
    <row r="51" spans="1:4" x14ac:dyDescent="0.25">
      <c r="D51" t="e">
        <f>'2019 год '!B136*'2019 год '!#REF!</f>
        <v>#REF!</v>
      </c>
    </row>
    <row r="52" spans="1:4" x14ac:dyDescent="0.25">
      <c r="D52" t="e">
        <f>'2019 год '!B137*'2019 год '!#REF!</f>
        <v>#REF!</v>
      </c>
    </row>
    <row r="53" spans="1:4" x14ac:dyDescent="0.25">
      <c r="D53" t="e">
        <f>'2019 год '!B138*'2019 год '!#REF!</f>
        <v>#REF!</v>
      </c>
    </row>
    <row r="54" spans="1:4" x14ac:dyDescent="0.25">
      <c r="D54" t="e">
        <f>'2019 год '!B139*'2019 год '!#REF!</f>
        <v>#REF!</v>
      </c>
    </row>
    <row r="55" spans="1:4" x14ac:dyDescent="0.25">
      <c r="D55" t="e">
        <f>'2019 год '!B140*'2019 год '!#REF!</f>
        <v>#REF!</v>
      </c>
    </row>
    <row r="56" spans="1:4" x14ac:dyDescent="0.25">
      <c r="D56" t="e">
        <f>'2019 год '!B141*'2019 год '!#REF!</f>
        <v>#REF!</v>
      </c>
    </row>
    <row r="57" spans="1:4" x14ac:dyDescent="0.25">
      <c r="D57" t="e">
        <f>'2019 год '!B142*'2019 год '!#REF!</f>
        <v>#REF!</v>
      </c>
    </row>
    <row r="58" spans="1:4" x14ac:dyDescent="0.25">
      <c r="D58" t="e">
        <f>'2019 год '!B143*'2019 год '!#REF!</f>
        <v>#REF!</v>
      </c>
    </row>
    <row r="59" spans="1:4" x14ac:dyDescent="0.25">
      <c r="A59" t="s">
        <v>111</v>
      </c>
      <c r="B59">
        <v>48</v>
      </c>
      <c r="C59">
        <v>2500</v>
      </c>
      <c r="D59">
        <f>B59*C59</f>
        <v>120000</v>
      </c>
    </row>
    <row r="60" spans="1:4" x14ac:dyDescent="0.25">
      <c r="A60" t="s">
        <v>112</v>
      </c>
      <c r="B60">
        <v>106</v>
      </c>
      <c r="C60">
        <v>2500</v>
      </c>
      <c r="D60">
        <f>B60*C60</f>
        <v>265000</v>
      </c>
    </row>
    <row r="61" spans="1:4" x14ac:dyDescent="0.25">
      <c r="D61" t="e">
        <f>'2019 год '!B38*'2019 год '!#REF!</f>
        <v>#REF!</v>
      </c>
    </row>
    <row r="62" spans="1:4" x14ac:dyDescent="0.25">
      <c r="D62" t="e">
        <f>'2019 год '!#REF!*'2019 год '!#REF!</f>
        <v>#REF!</v>
      </c>
    </row>
    <row r="63" spans="1:4" x14ac:dyDescent="0.25">
      <c r="D63" t="e">
        <f>'2019 год '!#REF!*'2019 год '!#REF!</f>
        <v>#REF!</v>
      </c>
    </row>
    <row r="64" spans="1:4" x14ac:dyDescent="0.25">
      <c r="D64" t="e">
        <f>'2019 год '!B39*'2019 год '!#REF!</f>
        <v>#REF!</v>
      </c>
    </row>
    <row r="65" spans="4:4" x14ac:dyDescent="0.25">
      <c r="D65" t="e">
        <f>'2019 год '!B40*'2019 год '!#REF!</f>
        <v>#REF!</v>
      </c>
    </row>
    <row r="66" spans="4:4" x14ac:dyDescent="0.25">
      <c r="D66" t="e">
        <f>'2019 год '!B41*'2019 год '!#REF!</f>
        <v>#REF!</v>
      </c>
    </row>
    <row r="67" spans="4:4" x14ac:dyDescent="0.25">
      <c r="D67" t="e">
        <f>'2019 год '!B42*'2019 год '!#REF!</f>
        <v>#REF!</v>
      </c>
    </row>
    <row r="68" spans="4:4" x14ac:dyDescent="0.25">
      <c r="D68" t="e">
        <f>'2019 год '!B43*'2019 год '!#REF!</f>
        <v>#REF!</v>
      </c>
    </row>
    <row r="69" spans="4:4" x14ac:dyDescent="0.25">
      <c r="D69" t="e">
        <f>'2019 год '!B44*'2019 год '!#REF!</f>
        <v>#REF!</v>
      </c>
    </row>
    <row r="70" spans="4:4" x14ac:dyDescent="0.25">
      <c r="D70" t="e">
        <f>'2019 год '!B45*'2019 год '!#REF!</f>
        <v>#REF!</v>
      </c>
    </row>
    <row r="71" spans="4:4" x14ac:dyDescent="0.25">
      <c r="D71" t="e">
        <f>'2019 год '!B46*'2019 год '!#REF!</f>
        <v>#REF!</v>
      </c>
    </row>
    <row r="72" spans="4:4" x14ac:dyDescent="0.25">
      <c r="D72" t="e">
        <f>'2019 год '!B47*'2019 год '!#REF!</f>
        <v>#REF!</v>
      </c>
    </row>
    <row r="73" spans="4:4" x14ac:dyDescent="0.25">
      <c r="D73" t="e">
        <f>'2019 год '!B48*'2019 год '!#REF!</f>
        <v>#REF!</v>
      </c>
    </row>
    <row r="74" spans="4:4" x14ac:dyDescent="0.25">
      <c r="D74" t="e">
        <f>'2019 год '!B49*'2019 год '!#REF!</f>
        <v>#REF!</v>
      </c>
    </row>
    <row r="75" spans="4:4" x14ac:dyDescent="0.25">
      <c r="D75" t="e">
        <f>'2019 год '!B50*'2019 год '!#REF!</f>
        <v>#REF!</v>
      </c>
    </row>
    <row r="76" spans="4:4" x14ac:dyDescent="0.25">
      <c r="D76" t="e">
        <f>'2019 год '!B51*'2019 год '!#REF!</f>
        <v>#REF!</v>
      </c>
    </row>
    <row r="77" spans="4:4" x14ac:dyDescent="0.25">
      <c r="D77" t="e">
        <f>'2019 год '!B52*'2019 год '!#REF!</f>
        <v>#REF!</v>
      </c>
    </row>
    <row r="78" spans="4:4" x14ac:dyDescent="0.25">
      <c r="D78" t="e">
        <f>'2019 год '!B53*'2019 год '!#REF!</f>
        <v>#REF!</v>
      </c>
    </row>
    <row r="79" spans="4:4" x14ac:dyDescent="0.25">
      <c r="D79" t="e">
        <f>'2019 год '!B54*'2019 год '!#REF!</f>
        <v>#REF!</v>
      </c>
    </row>
    <row r="80" spans="4:4" x14ac:dyDescent="0.25">
      <c r="D80" t="e">
        <f>'2019 год '!#REF!*'2019 год '!#REF!</f>
        <v>#REF!</v>
      </c>
    </row>
    <row r="81" spans="1:4" x14ac:dyDescent="0.25">
      <c r="D81" t="e">
        <f>'2019 год '!#REF!*'2019 год '!#REF!</f>
        <v>#REF!</v>
      </c>
    </row>
    <row r="82" spans="1:4" x14ac:dyDescent="0.25">
      <c r="D82" t="e">
        <f>'2019 год '!B55*'2019 год '!#REF!</f>
        <v>#REF!</v>
      </c>
    </row>
    <row r="83" spans="1:4" x14ac:dyDescent="0.25">
      <c r="D83" t="e">
        <f>'2019 год '!B56*'2019 год '!#REF!</f>
        <v>#REF!</v>
      </c>
    </row>
    <row r="84" spans="1:4" x14ac:dyDescent="0.25">
      <c r="D84" t="e">
        <f>'2019 год '!B57*'2019 год '!#REF!</f>
        <v>#REF!</v>
      </c>
    </row>
    <row r="85" spans="1:4" x14ac:dyDescent="0.25">
      <c r="D85" t="e">
        <f>'2019 год '!B58*'2019 год '!#REF!</f>
        <v>#REF!</v>
      </c>
    </row>
    <row r="86" spans="1:4" x14ac:dyDescent="0.25">
      <c r="D86" t="e">
        <f>'2019 год '!B59*'2019 год '!#REF!</f>
        <v>#REF!</v>
      </c>
    </row>
    <row r="87" spans="1:4" x14ac:dyDescent="0.25">
      <c r="D87" t="e">
        <f>'2019 год '!B60*'2019 год '!#REF!</f>
        <v>#REF!</v>
      </c>
    </row>
    <row r="88" spans="1:4" x14ac:dyDescent="0.25">
      <c r="D88" t="e">
        <f>'2019 год '!B61*'2019 год '!#REF!</f>
        <v>#REF!</v>
      </c>
    </row>
    <row r="89" spans="1:4" x14ac:dyDescent="0.25">
      <c r="D89" t="e">
        <f>'2019 год '!B62*'2019 год '!#REF!</f>
        <v>#REF!</v>
      </c>
    </row>
    <row r="90" spans="1:4" x14ac:dyDescent="0.25">
      <c r="D90" t="e">
        <f>'2019 год '!B63*'2019 год '!#REF!</f>
        <v>#REF!</v>
      </c>
    </row>
    <row r="91" spans="1:4" x14ac:dyDescent="0.25">
      <c r="D91" t="e">
        <f>'2019 год '!B64*'2019 год '!#REF!</f>
        <v>#REF!</v>
      </c>
    </row>
    <row r="92" spans="1:4" x14ac:dyDescent="0.25">
      <c r="D92" t="e">
        <f>'2019 год '!B65*'2019 год '!#REF!</f>
        <v>#REF!</v>
      </c>
    </row>
    <row r="93" spans="1:4" x14ac:dyDescent="0.25">
      <c r="D93" t="e">
        <f>'2019 год '!B66*'2019 год '!#REF!</f>
        <v>#REF!</v>
      </c>
    </row>
    <row r="94" spans="1:4" x14ac:dyDescent="0.25">
      <c r="D94" t="e">
        <f>'2019 год '!B67*'2019 год '!#REF!</f>
        <v>#REF!</v>
      </c>
    </row>
    <row r="95" spans="1:4" x14ac:dyDescent="0.25">
      <c r="D95" t="e">
        <f>'2019 год '!B68*'2019 год '!#REF!</f>
        <v>#REF!</v>
      </c>
    </row>
    <row r="96" spans="1:4" x14ac:dyDescent="0.25">
      <c r="A96" t="s">
        <v>117</v>
      </c>
      <c r="B96">
        <v>1775</v>
      </c>
      <c r="C96">
        <v>40.18</v>
      </c>
      <c r="D96">
        <f t="shared" ref="D96:D101" si="0">B96*C96</f>
        <v>71319.5</v>
      </c>
    </row>
    <row r="97" spans="1:4" x14ac:dyDescent="0.25">
      <c r="A97" t="s">
        <v>118</v>
      </c>
      <c r="B97">
        <v>20</v>
      </c>
      <c r="C97">
        <v>892.86</v>
      </c>
      <c r="D97">
        <f t="shared" si="0"/>
        <v>17857.2</v>
      </c>
    </row>
    <row r="98" spans="1:4" x14ac:dyDescent="0.25">
      <c r="A98" t="s">
        <v>119</v>
      </c>
      <c r="B98">
        <v>10</v>
      </c>
      <c r="C98">
        <v>5500</v>
      </c>
      <c r="D98">
        <f t="shared" si="0"/>
        <v>55000</v>
      </c>
    </row>
    <row r="99" spans="1:4" x14ac:dyDescent="0.25">
      <c r="A99" t="s">
        <v>120</v>
      </c>
      <c r="B99">
        <v>3</v>
      </c>
      <c r="C99">
        <v>15000</v>
      </c>
      <c r="D99">
        <f t="shared" si="0"/>
        <v>45000</v>
      </c>
    </row>
    <row r="100" spans="1:4" x14ac:dyDescent="0.25">
      <c r="A100" t="s">
        <v>119</v>
      </c>
      <c r="B100">
        <v>25</v>
      </c>
      <c r="C100">
        <v>3640</v>
      </c>
      <c r="D100">
        <f t="shared" si="0"/>
        <v>91000</v>
      </c>
    </row>
    <row r="101" spans="1:4" x14ac:dyDescent="0.25">
      <c r="D101">
        <f t="shared" si="0"/>
        <v>0</v>
      </c>
    </row>
    <row r="102" spans="1:4" x14ac:dyDescent="0.25">
      <c r="D102" t="e">
        <f>'2019 год '!#REF!*'2019 год '!#REF!</f>
        <v>#REF!</v>
      </c>
    </row>
    <row r="103" spans="1:4" x14ac:dyDescent="0.25">
      <c r="D103">
        <f>'2019 год '!B155*'2019 год '!C155</f>
        <v>92565</v>
      </c>
    </row>
    <row r="104" spans="1:4" x14ac:dyDescent="0.25">
      <c r="D104">
        <f>'2019 год '!B157*'2019 год '!C157</f>
        <v>43920</v>
      </c>
    </row>
    <row r="105" spans="1:4" x14ac:dyDescent="0.25">
      <c r="D105">
        <f>'2019 год '!B158*'2019 год '!C158</f>
        <v>83000</v>
      </c>
    </row>
    <row r="106" spans="1:4" x14ac:dyDescent="0.25">
      <c r="D106">
        <f>'2019 год '!B159*'2019 год '!C159</f>
        <v>240000</v>
      </c>
    </row>
    <row r="107" spans="1:4" x14ac:dyDescent="0.25">
      <c r="D107">
        <f>'2019 год '!B160*'2019 год '!C160</f>
        <v>83000</v>
      </c>
    </row>
    <row r="108" spans="1:4" x14ac:dyDescent="0.25">
      <c r="D108" t="e">
        <f>'2019 год '!#REF!*'2019 год '!#REF!</f>
        <v>#REF!</v>
      </c>
    </row>
    <row r="109" spans="1:4" x14ac:dyDescent="0.25">
      <c r="D109" t="e">
        <f>'2019 год '!#REF!*'2019 год '!#REF!</f>
        <v>#REF!</v>
      </c>
    </row>
    <row r="110" spans="1:4" x14ac:dyDescent="0.25">
      <c r="D110">
        <f>'2019 год '!B161*'2019 год '!C161</f>
        <v>29400</v>
      </c>
    </row>
    <row r="111" spans="1:4" x14ac:dyDescent="0.25">
      <c r="D111">
        <f>'2019 год '!B162*'2019 год '!C162</f>
        <v>205155</v>
      </c>
    </row>
    <row r="112" spans="1:4" x14ac:dyDescent="0.25">
      <c r="D112" t="e">
        <f>'2019 год '!#REF!*'2019 год '!#REF!</f>
        <v>#REF!</v>
      </c>
    </row>
    <row r="113" spans="4:4" x14ac:dyDescent="0.25">
      <c r="D113" t="e">
        <f>'2019 год '!#REF!*'2019 год '!#REF!</f>
        <v>#REF!</v>
      </c>
    </row>
    <row r="114" spans="4:4" x14ac:dyDescent="0.25">
      <c r="D114" t="e">
        <f>'2019 год '!#REF!*'2019 год '!#REF!</f>
        <v>#REF!</v>
      </c>
    </row>
    <row r="115" spans="4:4" x14ac:dyDescent="0.25">
      <c r="D115">
        <f>'2019 год '!B163*'2019 год '!C163</f>
        <v>484900</v>
      </c>
    </row>
    <row r="116" spans="4:4" x14ac:dyDescent="0.25">
      <c r="D116" t="e">
        <f>'2019 год '!#REF!*'2019 год '!#REF!</f>
        <v>#REF!</v>
      </c>
    </row>
    <row r="117" spans="4:4" x14ac:dyDescent="0.25">
      <c r="D117" t="e">
        <f>'2019 год '!#REF!*'2019 год '!#REF!</f>
        <v>#REF!</v>
      </c>
    </row>
    <row r="118" spans="4:4" x14ac:dyDescent="0.25">
      <c r="D118" t="e">
        <f>'2019 год '!B156*'2019 год '!#REF!</f>
        <v>#REF!</v>
      </c>
    </row>
    <row r="119" spans="4:4" x14ac:dyDescent="0.25">
      <c r="D119">
        <f>'2019 год '!B164*'2019 год '!C164</f>
        <v>403370</v>
      </c>
    </row>
    <row r="120" spans="4:4" x14ac:dyDescent="0.25">
      <c r="D120">
        <f>'2019 год '!B165*'2019 год '!C165</f>
        <v>35000</v>
      </c>
    </row>
    <row r="121" spans="4:4" x14ac:dyDescent="0.25">
      <c r="D121">
        <f>'2019 год '!B166*'2019 год '!C166</f>
        <v>82180</v>
      </c>
    </row>
    <row r="122" spans="4:4" x14ac:dyDescent="0.25">
      <c r="D122">
        <f>'2019 год '!B167*'2019 год '!C167</f>
        <v>4833</v>
      </c>
    </row>
    <row r="123" spans="4:4" x14ac:dyDescent="0.25">
      <c r="D123" t="e">
        <f>'2019 год '!B69*'2019 год '!#REF!</f>
        <v>#REF!</v>
      </c>
    </row>
    <row r="124" spans="4:4" x14ac:dyDescent="0.25">
      <c r="D124" t="e">
        <f>'2019 год '!B70*'2019 год '!#REF!</f>
        <v>#REF!</v>
      </c>
    </row>
    <row r="125" spans="4:4" x14ac:dyDescent="0.25">
      <c r="D125" t="e">
        <f>'2019 год '!#REF!*'2019 год '!#REF!</f>
        <v>#REF!</v>
      </c>
    </row>
    <row r="126" spans="4:4" x14ac:dyDescent="0.25">
      <c r="D126" t="e">
        <f>'2019 год '!B71*'2019 год '!#REF!</f>
        <v>#REF!</v>
      </c>
    </row>
    <row r="127" spans="4:4" x14ac:dyDescent="0.25">
      <c r="D127" t="e">
        <f>'2019 год '!B72*'2019 год '!#REF!</f>
        <v>#REF!</v>
      </c>
    </row>
    <row r="128" spans="4:4" x14ac:dyDescent="0.25">
      <c r="D128" t="e">
        <f>'2019 год '!B73*'2019 год '!#REF!</f>
        <v>#REF!</v>
      </c>
    </row>
    <row r="129" spans="4:4" x14ac:dyDescent="0.25">
      <c r="D129">
        <f>'2019 год '!B168*'2019 год '!C168</f>
        <v>1579</v>
      </c>
    </row>
    <row r="130" spans="4:4" x14ac:dyDescent="0.25">
      <c r="D130">
        <f>'2019 год '!B169*'2019 год '!C169</f>
        <v>220000</v>
      </c>
    </row>
    <row r="131" spans="4:4" x14ac:dyDescent="0.25">
      <c r="D131" t="e">
        <f>'2019 год '!#REF!*'2019 год '!#REF!</f>
        <v>#REF!</v>
      </c>
    </row>
    <row r="132" spans="4:4" x14ac:dyDescent="0.25">
      <c r="D132" t="e">
        <f>'2019 год '!#REF!*'2019 год '!#REF!</f>
        <v>#REF!</v>
      </c>
    </row>
    <row r="133" spans="4:4" x14ac:dyDescent="0.25">
      <c r="D133" t="e">
        <f>'2019 год '!#REF!*'2019 год '!#REF!</f>
        <v>#REF!</v>
      </c>
    </row>
    <row r="134" spans="4:4" x14ac:dyDescent="0.25">
      <c r="D134" t="e">
        <f>'2019 год '!#REF!*'2019 год '!#REF!</f>
        <v>#REF!</v>
      </c>
    </row>
    <row r="135" spans="4:4" x14ac:dyDescent="0.25">
      <c r="D135">
        <f>'2019 год '!B170*'2019 год '!C170</f>
        <v>130000</v>
      </c>
    </row>
    <row r="136" spans="4:4" x14ac:dyDescent="0.25">
      <c r="D136">
        <f>'2019 год '!B171*'2019 год '!C171</f>
        <v>46500</v>
      </c>
    </row>
    <row r="137" spans="4:4" x14ac:dyDescent="0.25">
      <c r="D137" t="e">
        <f>'2019 год '!#REF!*'2019 год '!#REF!</f>
        <v>#REF!</v>
      </c>
    </row>
    <row r="138" spans="4:4" x14ac:dyDescent="0.25">
      <c r="D138" t="e">
        <f>'2019 год '!#REF!*'2019 год '!#REF!</f>
        <v>#REF!</v>
      </c>
    </row>
    <row r="139" spans="4:4" x14ac:dyDescent="0.25">
      <c r="D139" t="e">
        <f>'2019 год '!#REF!*'2019 год '!#REF!</f>
        <v>#REF!</v>
      </c>
    </row>
    <row r="140" spans="4:4" x14ac:dyDescent="0.25">
      <c r="D140" t="e">
        <f>'2019 год '!#REF!*'2019 год '!#REF!</f>
        <v>#REF!</v>
      </c>
    </row>
    <row r="141" spans="4:4" x14ac:dyDescent="0.25">
      <c r="D141" t="e">
        <f>'2019 год '!#REF!*'2019 год '!#REF!</f>
        <v>#REF!</v>
      </c>
    </row>
    <row r="142" spans="4:4" x14ac:dyDescent="0.25">
      <c r="D142" t="e">
        <f>'2019 год '!#REF!*'2019 год '!#REF!</f>
        <v>#REF!</v>
      </c>
    </row>
    <row r="143" spans="4:4" x14ac:dyDescent="0.25">
      <c r="D143">
        <f>'2019 год '!B175*'2019 год '!C175</f>
        <v>686622</v>
      </c>
    </row>
    <row r="144" spans="4:4" x14ac:dyDescent="0.25">
      <c r="D144">
        <f>'2019 год '!B176*'2019 год '!C176</f>
        <v>799430</v>
      </c>
    </row>
    <row r="145" spans="1:4" x14ac:dyDescent="0.25">
      <c r="D145">
        <f>'2019 год '!B177*'2019 год '!C177</f>
        <v>1199948</v>
      </c>
    </row>
    <row r="146" spans="1:4" x14ac:dyDescent="0.25">
      <c r="D146" t="e">
        <f>'2019 год '!B145*'2019 год '!#REF!</f>
        <v>#REF!</v>
      </c>
    </row>
    <row r="147" spans="1:4" x14ac:dyDescent="0.25">
      <c r="C147">
        <v>100</v>
      </c>
      <c r="D147">
        <f>'2019 год '!B74*C147</f>
        <v>45000</v>
      </c>
    </row>
    <row r="148" spans="1:4" x14ac:dyDescent="0.25">
      <c r="C148">
        <v>50</v>
      </c>
      <c r="D148" t="e">
        <f>'2019 год '!#REF!*C148</f>
        <v>#REF!</v>
      </c>
    </row>
    <row r="149" spans="1:4" x14ac:dyDescent="0.25">
      <c r="A149" t="s">
        <v>56</v>
      </c>
      <c r="B149">
        <v>5</v>
      </c>
      <c r="C149">
        <v>4000</v>
      </c>
      <c r="D149">
        <f t="shared" ref="D149:D187" si="1">B149*C149</f>
        <v>20000</v>
      </c>
    </row>
    <row r="150" spans="1:4" x14ac:dyDescent="0.25">
      <c r="A150" t="s">
        <v>55</v>
      </c>
      <c r="B150">
        <v>9</v>
      </c>
      <c r="C150">
        <v>1200</v>
      </c>
      <c r="D150">
        <f t="shared" si="1"/>
        <v>10800</v>
      </c>
    </row>
    <row r="151" spans="1:4" x14ac:dyDescent="0.25">
      <c r="A151" t="s">
        <v>100</v>
      </c>
      <c r="B151">
        <v>160</v>
      </c>
      <c r="C151">
        <v>250</v>
      </c>
      <c r="D151">
        <f t="shared" si="1"/>
        <v>40000</v>
      </c>
    </row>
    <row r="152" spans="1:4" x14ac:dyDescent="0.25">
      <c r="A152" t="s">
        <v>99</v>
      </c>
      <c r="B152">
        <v>15</v>
      </c>
      <c r="C152">
        <v>2100</v>
      </c>
      <c r="D152">
        <f t="shared" si="1"/>
        <v>31500</v>
      </c>
    </row>
    <row r="153" spans="1:4" x14ac:dyDescent="0.25">
      <c r="A153" t="s">
        <v>98</v>
      </c>
      <c r="B153">
        <v>50</v>
      </c>
      <c r="C153">
        <v>500</v>
      </c>
      <c r="D153">
        <f t="shared" si="1"/>
        <v>25000</v>
      </c>
    </row>
    <row r="154" spans="1:4" x14ac:dyDescent="0.25">
      <c r="A154" t="s">
        <v>52</v>
      </c>
      <c r="B154">
        <v>30</v>
      </c>
      <c r="C154">
        <v>550</v>
      </c>
      <c r="D154">
        <f t="shared" si="1"/>
        <v>16500</v>
      </c>
    </row>
    <row r="155" spans="1:4" x14ac:dyDescent="0.25">
      <c r="A155" t="s">
        <v>51</v>
      </c>
      <c r="B155">
        <v>16</v>
      </c>
      <c r="C155">
        <v>500</v>
      </c>
      <c r="D155">
        <f t="shared" si="1"/>
        <v>8000</v>
      </c>
    </row>
    <row r="156" spans="1:4" x14ac:dyDescent="0.25">
      <c r="A156" t="s">
        <v>97</v>
      </c>
      <c r="B156">
        <v>111</v>
      </c>
      <c r="C156">
        <v>800</v>
      </c>
      <c r="D156">
        <f t="shared" si="1"/>
        <v>88800</v>
      </c>
    </row>
    <row r="157" spans="1:4" x14ac:dyDescent="0.25">
      <c r="A157" t="s">
        <v>96</v>
      </c>
      <c r="B157">
        <v>40</v>
      </c>
      <c r="C157">
        <v>400</v>
      </c>
      <c r="D157">
        <f t="shared" si="1"/>
        <v>16000</v>
      </c>
    </row>
    <row r="158" spans="1:4" x14ac:dyDescent="0.25">
      <c r="A158" t="s">
        <v>50</v>
      </c>
      <c r="B158">
        <v>2</v>
      </c>
      <c r="C158">
        <v>2100</v>
      </c>
      <c r="D158">
        <f t="shared" si="1"/>
        <v>4200</v>
      </c>
    </row>
    <row r="159" spans="1:4" x14ac:dyDescent="0.25">
      <c r="A159" t="s">
        <v>49</v>
      </c>
      <c r="B159">
        <v>3</v>
      </c>
      <c r="C159">
        <v>6800</v>
      </c>
      <c r="D159">
        <f t="shared" si="1"/>
        <v>20400</v>
      </c>
    </row>
    <row r="160" spans="1:4" x14ac:dyDescent="0.25">
      <c r="A160" t="s">
        <v>48</v>
      </c>
      <c r="B160">
        <v>4</v>
      </c>
      <c r="C160">
        <v>4700</v>
      </c>
      <c r="D160">
        <f t="shared" si="1"/>
        <v>18800</v>
      </c>
    </row>
    <row r="161" spans="1:4" x14ac:dyDescent="0.25">
      <c r="A161" t="s">
        <v>110</v>
      </c>
      <c r="B161">
        <v>1</v>
      </c>
      <c r="C161">
        <v>13300</v>
      </c>
      <c r="D161">
        <f t="shared" si="1"/>
        <v>13300</v>
      </c>
    </row>
    <row r="162" spans="1:4" x14ac:dyDescent="0.25">
      <c r="A162" t="s">
        <v>109</v>
      </c>
      <c r="B162">
        <v>10</v>
      </c>
      <c r="C162">
        <v>3000</v>
      </c>
      <c r="D162">
        <f t="shared" si="1"/>
        <v>30000</v>
      </c>
    </row>
    <row r="163" spans="1:4" x14ac:dyDescent="0.25">
      <c r="A163" t="s">
        <v>121</v>
      </c>
      <c r="B163">
        <v>450</v>
      </c>
      <c r="C163">
        <v>100</v>
      </c>
      <c r="D163">
        <f t="shared" si="1"/>
        <v>45000</v>
      </c>
    </row>
    <row r="164" spans="1:4" x14ac:dyDescent="0.25">
      <c r="A164" t="s">
        <v>65</v>
      </c>
      <c r="B164">
        <v>2</v>
      </c>
      <c r="C164">
        <v>2200</v>
      </c>
      <c r="D164">
        <f t="shared" si="1"/>
        <v>4400</v>
      </c>
    </row>
    <row r="165" spans="1:4" x14ac:dyDescent="0.25">
      <c r="A165" t="s">
        <v>64</v>
      </c>
      <c r="B165">
        <v>10</v>
      </c>
      <c r="C165">
        <v>380</v>
      </c>
      <c r="D165">
        <f t="shared" si="1"/>
        <v>3800</v>
      </c>
    </row>
    <row r="166" spans="1:4" x14ac:dyDescent="0.25">
      <c r="A166" t="s">
        <v>63</v>
      </c>
      <c r="B166">
        <v>7</v>
      </c>
      <c r="C166">
        <v>260</v>
      </c>
      <c r="D166">
        <f t="shared" si="1"/>
        <v>1820</v>
      </c>
    </row>
    <row r="167" spans="1:4" x14ac:dyDescent="0.25">
      <c r="A167" t="s">
        <v>62</v>
      </c>
      <c r="B167">
        <v>2</v>
      </c>
      <c r="C167">
        <v>400</v>
      </c>
      <c r="D167">
        <f t="shared" si="1"/>
        <v>800</v>
      </c>
    </row>
    <row r="168" spans="1:4" x14ac:dyDescent="0.25">
      <c r="A168" t="s">
        <v>90</v>
      </c>
      <c r="B168">
        <v>70</v>
      </c>
      <c r="C168">
        <v>75</v>
      </c>
      <c r="D168">
        <f t="shared" si="1"/>
        <v>5250</v>
      </c>
    </row>
    <row r="169" spans="1:4" x14ac:dyDescent="0.25">
      <c r="A169" t="s">
        <v>61</v>
      </c>
      <c r="B169">
        <v>25</v>
      </c>
      <c r="C169">
        <v>350</v>
      </c>
      <c r="D169">
        <f t="shared" si="1"/>
        <v>8750</v>
      </c>
    </row>
    <row r="170" spans="1:4" x14ac:dyDescent="0.25">
      <c r="A170" t="s">
        <v>60</v>
      </c>
      <c r="B170">
        <v>25</v>
      </c>
      <c r="C170">
        <v>70</v>
      </c>
      <c r="D170">
        <f t="shared" si="1"/>
        <v>1750</v>
      </c>
    </row>
    <row r="171" spans="1:4" x14ac:dyDescent="0.25">
      <c r="A171" t="s">
        <v>59</v>
      </c>
      <c r="B171">
        <v>100</v>
      </c>
      <c r="C171">
        <v>150</v>
      </c>
      <c r="D171">
        <f t="shared" si="1"/>
        <v>15000</v>
      </c>
    </row>
    <row r="172" spans="1:4" x14ac:dyDescent="0.25">
      <c r="A172" t="s">
        <v>58</v>
      </c>
      <c r="B172">
        <v>7</v>
      </c>
      <c r="C172">
        <v>10500</v>
      </c>
      <c r="D172">
        <f t="shared" si="1"/>
        <v>73500</v>
      </c>
    </row>
    <row r="173" spans="1:4" x14ac:dyDescent="0.25">
      <c r="A173" t="s">
        <v>57</v>
      </c>
      <c r="B173">
        <v>15</v>
      </c>
      <c r="C173">
        <v>3000</v>
      </c>
      <c r="D173">
        <f t="shared" si="1"/>
        <v>45000</v>
      </c>
    </row>
    <row r="174" spans="1:4" x14ac:dyDescent="0.25">
      <c r="A174" t="s">
        <v>54</v>
      </c>
      <c r="B174">
        <v>5</v>
      </c>
      <c r="C174">
        <v>450</v>
      </c>
      <c r="D174">
        <f t="shared" si="1"/>
        <v>2250</v>
      </c>
    </row>
    <row r="175" spans="1:4" x14ac:dyDescent="0.25">
      <c r="A175" t="s">
        <v>53</v>
      </c>
      <c r="B175">
        <v>768</v>
      </c>
      <c r="C175">
        <v>10</v>
      </c>
      <c r="D175">
        <f t="shared" si="1"/>
        <v>7680</v>
      </c>
    </row>
    <row r="176" spans="1:4" x14ac:dyDescent="0.25">
      <c r="A176" t="s">
        <v>108</v>
      </c>
      <c r="B176">
        <v>15</v>
      </c>
      <c r="C176">
        <v>6500</v>
      </c>
      <c r="D176">
        <f t="shared" si="1"/>
        <v>97500</v>
      </c>
    </row>
    <row r="177" spans="1:4" x14ac:dyDescent="0.25">
      <c r="A177" t="s">
        <v>107</v>
      </c>
      <c r="B177">
        <v>20</v>
      </c>
      <c r="C177">
        <v>1100</v>
      </c>
      <c r="D177">
        <f t="shared" si="1"/>
        <v>22000</v>
      </c>
    </row>
    <row r="178" spans="1:4" x14ac:dyDescent="0.25">
      <c r="A178" t="s">
        <v>106</v>
      </c>
      <c r="B178">
        <v>10</v>
      </c>
      <c r="C178">
        <v>2500</v>
      </c>
      <c r="D178">
        <f t="shared" si="1"/>
        <v>25000</v>
      </c>
    </row>
    <row r="179" spans="1:4" x14ac:dyDescent="0.25">
      <c r="A179" t="s">
        <v>105</v>
      </c>
      <c r="B179">
        <v>1</v>
      </c>
      <c r="C179">
        <v>7700</v>
      </c>
      <c r="D179">
        <f t="shared" si="1"/>
        <v>7700</v>
      </c>
    </row>
    <row r="180" spans="1:4" x14ac:dyDescent="0.25">
      <c r="A180" t="s">
        <v>104</v>
      </c>
      <c r="B180">
        <v>5</v>
      </c>
      <c r="C180">
        <v>4200</v>
      </c>
      <c r="D180">
        <f t="shared" si="1"/>
        <v>21000</v>
      </c>
    </row>
    <row r="181" spans="1:4" x14ac:dyDescent="0.25">
      <c r="A181" t="s">
        <v>103</v>
      </c>
      <c r="B181">
        <v>5</v>
      </c>
      <c r="C181">
        <v>3300</v>
      </c>
      <c r="D181">
        <f t="shared" si="1"/>
        <v>16500</v>
      </c>
    </row>
    <row r="182" spans="1:4" x14ac:dyDescent="0.25">
      <c r="A182" t="s">
        <v>102</v>
      </c>
      <c r="B182">
        <v>5</v>
      </c>
      <c r="C182">
        <v>3100</v>
      </c>
      <c r="D182">
        <f t="shared" si="1"/>
        <v>15500</v>
      </c>
    </row>
    <row r="183" spans="1:4" x14ac:dyDescent="0.25">
      <c r="A183" t="s">
        <v>101</v>
      </c>
      <c r="B183">
        <v>250</v>
      </c>
      <c r="C183">
        <v>370</v>
      </c>
      <c r="D183">
        <f t="shared" si="1"/>
        <v>92500</v>
      </c>
    </row>
    <row r="184" spans="1:4" x14ac:dyDescent="0.25">
      <c r="A184" t="s">
        <v>70</v>
      </c>
      <c r="B184">
        <v>3</v>
      </c>
      <c r="C184">
        <v>1500</v>
      </c>
      <c r="D184">
        <f t="shared" si="1"/>
        <v>4500</v>
      </c>
    </row>
    <row r="185" spans="1:4" x14ac:dyDescent="0.25">
      <c r="A185" t="s">
        <v>69</v>
      </c>
      <c r="B185">
        <v>10</v>
      </c>
      <c r="C185">
        <v>4600</v>
      </c>
      <c r="D185">
        <f t="shared" si="1"/>
        <v>46000</v>
      </c>
    </row>
    <row r="186" spans="1:4" x14ac:dyDescent="0.25">
      <c r="A186" t="s">
        <v>68</v>
      </c>
      <c r="B186">
        <v>250</v>
      </c>
      <c r="C186">
        <v>300</v>
      </c>
      <c r="D186">
        <f t="shared" si="1"/>
        <v>75000</v>
      </c>
    </row>
    <row r="187" spans="1:4" x14ac:dyDescent="0.25">
      <c r="A187" t="s">
        <v>67</v>
      </c>
      <c r="B187">
        <v>250</v>
      </c>
      <c r="C187">
        <v>250</v>
      </c>
      <c r="D187">
        <f t="shared" si="1"/>
        <v>62500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 год 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2020-11-03T09:39:42Z</cp:lastPrinted>
  <dcterms:created xsi:type="dcterms:W3CDTF">2018-09-12T05:43:55Z</dcterms:created>
  <dcterms:modified xsi:type="dcterms:W3CDTF">2020-11-13T10:32:29Z</dcterms:modified>
</cp:coreProperties>
</file>